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705" yWindow="-210" windowWidth="14520" windowHeight="10095" firstSheet="5" activeTab="11"/>
  </bookViews>
  <sheets>
    <sheet name="Enero2015" sheetId="7" r:id="rId1"/>
    <sheet name="Febrero 2015" sheetId="8" r:id="rId2"/>
    <sheet name="Marzo 2015" sheetId="20" r:id="rId3"/>
    <sheet name="Abril2015" sheetId="10" r:id="rId4"/>
    <sheet name="mayo2015" sheetId="11" r:id="rId5"/>
    <sheet name="junio2015" sheetId="12" r:id="rId6"/>
    <sheet name="julio2015" sheetId="13" r:id="rId7"/>
    <sheet name="agosto 2015" sheetId="15" r:id="rId8"/>
    <sheet name="septiembre 2015" sheetId="16" r:id="rId9"/>
    <sheet name="octubre 2015 " sheetId="17" r:id="rId10"/>
    <sheet name="Noviembre 2015 " sheetId="18" r:id="rId11"/>
    <sheet name="Diciembre 2015" sheetId="19" r:id="rId12"/>
  </sheets>
  <definedNames>
    <definedName name="_xlnm._FilterDatabase" localSheetId="6" hidden="1">julio2015!$A$3:$O$10</definedName>
  </definedNames>
  <calcPr calcId="125725"/>
</workbook>
</file>

<file path=xl/calcChain.xml><?xml version="1.0" encoding="utf-8"?>
<calcChain xmlns="http://schemas.openxmlformats.org/spreadsheetml/2006/main">
  <c r="N12" i="18"/>
  <c r="N11"/>
  <c r="N12" i="16"/>
  <c r="N11"/>
  <c r="N12" i="13"/>
  <c r="N16" i="20" l="1"/>
  <c r="N15"/>
  <c r="N11"/>
  <c r="N17" i="8"/>
  <c r="N31"/>
  <c r="N41"/>
  <c r="L24" l="1"/>
  <c r="K23"/>
  <c r="L1" i="18" l="1"/>
  <c r="L6" i="16" l="1"/>
</calcChain>
</file>

<file path=xl/sharedStrings.xml><?xml version="1.0" encoding="utf-8"?>
<sst xmlns="http://schemas.openxmlformats.org/spreadsheetml/2006/main" count="841" uniqueCount="153">
  <si>
    <t>Nombre del Sevidor Publico</t>
  </si>
  <si>
    <t>Integrantes de Comitiva</t>
  </si>
  <si>
    <t xml:space="preserve">Cargo </t>
  </si>
  <si>
    <t xml:space="preserve">Fecha </t>
  </si>
  <si>
    <t xml:space="preserve">Destino </t>
  </si>
  <si>
    <t>Informe Personal de Resultados</t>
  </si>
  <si>
    <t xml:space="preserve">Seguimiento Esperado </t>
  </si>
  <si>
    <t xml:space="preserve">Costo </t>
  </si>
  <si>
    <t>Desglose</t>
  </si>
  <si>
    <t xml:space="preserve">Industria Jalisciense de Rehabilitacion Social </t>
  </si>
  <si>
    <t>Viajes Oficiales</t>
  </si>
  <si>
    <t>Cumplir con las instrucciones recibidas</t>
  </si>
  <si>
    <t>Supervisión e instrucción</t>
  </si>
  <si>
    <t>Elaboración de productos carpintería y artesanias madera</t>
  </si>
  <si>
    <t>Informe de producción</t>
  </si>
  <si>
    <t>No.</t>
  </si>
  <si>
    <t>5</t>
  </si>
  <si>
    <t>6</t>
  </si>
  <si>
    <t>Oficio de comision</t>
  </si>
  <si>
    <t>9</t>
  </si>
  <si>
    <t>Director General</t>
  </si>
  <si>
    <t>Oficio de Comision</t>
  </si>
  <si>
    <t>Lic. Alejandro Serrano Cervantes</t>
  </si>
  <si>
    <t>4</t>
  </si>
  <si>
    <t>Lic. Luis Gabriel Salas Delgadillo</t>
  </si>
  <si>
    <t>8</t>
  </si>
  <si>
    <t>2</t>
  </si>
  <si>
    <t>10</t>
  </si>
  <si>
    <t>11</t>
  </si>
  <si>
    <t>12</t>
  </si>
  <si>
    <t>13</t>
  </si>
  <si>
    <t>14</t>
  </si>
  <si>
    <t>Ricardo Partida Terriquez</t>
  </si>
  <si>
    <t xml:space="preserve">Motivo de Autorizacion del Viaje </t>
  </si>
  <si>
    <t>Razon Social</t>
  </si>
  <si>
    <t>Industria Jalisciense de Rehabilitacion Social</t>
  </si>
  <si>
    <t>15</t>
  </si>
  <si>
    <t>16</t>
  </si>
  <si>
    <t>17</t>
  </si>
  <si>
    <t>Origen</t>
  </si>
  <si>
    <t>Resultado del viaje</t>
  </si>
  <si>
    <t>Hora de salida y regreso</t>
  </si>
  <si>
    <t xml:space="preserve"> Hora de Salida y regreso</t>
  </si>
  <si>
    <t>Resultados del viaje</t>
  </si>
  <si>
    <t>Agenda de Actividades</t>
  </si>
  <si>
    <t>Informe personal de Resultados</t>
  </si>
  <si>
    <t>Hora de Salida y regreso</t>
  </si>
  <si>
    <t>Tonala, Jal.</t>
  </si>
  <si>
    <t>Resultados del Viaje</t>
  </si>
  <si>
    <t>Instructor Externo B</t>
  </si>
  <si>
    <t>Puerto Vallarta, Jal.</t>
  </si>
  <si>
    <t>Zapotlan el Grande, Jal.</t>
  </si>
  <si>
    <t>Director Juridico</t>
  </si>
  <si>
    <t>Supervision e instrucción</t>
  </si>
  <si>
    <t>Alimentos $ 166.00</t>
  </si>
  <si>
    <t>Auxiliar Logistico</t>
  </si>
  <si>
    <t>Pedro Alberto Chavez Navarro</t>
  </si>
  <si>
    <t>Israel Cumplido Perez</t>
  </si>
  <si>
    <t>Ejercicio 2015</t>
  </si>
  <si>
    <t>1</t>
  </si>
  <si>
    <t>23 de Enero 2015</t>
  </si>
  <si>
    <t xml:space="preserve">Dir. Administrativo y Fiananciero </t>
  </si>
  <si>
    <t>Alimentos $ 166.00 Peajes $ 250.00</t>
  </si>
  <si>
    <t>Salida 11:00 hras y Regreso 17:00 hras</t>
  </si>
  <si>
    <t>3</t>
  </si>
  <si>
    <t>7</t>
  </si>
  <si>
    <t>30 de Enero 2015</t>
  </si>
  <si>
    <t>16 de Febrero 2015</t>
  </si>
  <si>
    <t>20 de Febrero 2015</t>
  </si>
  <si>
    <t>Gasolina</t>
  </si>
  <si>
    <t>Pejaes</t>
  </si>
  <si>
    <t>19 y 20 de Febrero 2015</t>
  </si>
  <si>
    <t>Hospedaje $848.24    Gasolina $ 1,460.00 Peajes $ 666.00</t>
  </si>
  <si>
    <t>Lic. Jose Antonio Raudry Ramirz</t>
  </si>
  <si>
    <t>Hospedaje $848.24</t>
  </si>
  <si>
    <t>Alimentos $ 166.00 Peajes $ 258.00</t>
  </si>
  <si>
    <t xml:space="preserve">Alimentos $ 166.00 </t>
  </si>
  <si>
    <t>27 de Febrero 2015</t>
  </si>
  <si>
    <t>Salida 08:00 hras y Regreso 15:00 hras</t>
  </si>
  <si>
    <t>12 de Marzo 2015</t>
  </si>
  <si>
    <t>03 de Marzo 2015</t>
  </si>
  <si>
    <t>Salida 8:00 hras y Regreso 16:00 hras</t>
  </si>
  <si>
    <t>Asesoria y atencion al cliente</t>
  </si>
  <si>
    <t>Alimentos $ 166.00 Pasajes $ 323.00</t>
  </si>
  <si>
    <t>20 de Marzo 2015</t>
  </si>
  <si>
    <t>Coordinador de Recursos Materiales y Servicios</t>
  </si>
  <si>
    <t>Supervisión, instrucción y recoleccion de producto terminado.</t>
  </si>
  <si>
    <t>Alimentos $ 92.00 Peajes $ 258.00</t>
  </si>
  <si>
    <t>Gasolina $250.00 Alimentos $ 92.00 Peajes $ 258.00</t>
  </si>
  <si>
    <t>Jose Antonio Bermudez Garcia</t>
  </si>
  <si>
    <t>Instructor Externo C</t>
  </si>
  <si>
    <t>26 de Marzo 2015</t>
  </si>
  <si>
    <t>Salida 13:00 hras y Regreso 19:00 hras</t>
  </si>
  <si>
    <t xml:space="preserve"> Alimentos $ 166.00 Peajes $ 258.02</t>
  </si>
  <si>
    <t>18</t>
  </si>
  <si>
    <t>19</t>
  </si>
  <si>
    <t>20</t>
  </si>
  <si>
    <t>21</t>
  </si>
  <si>
    <t>15 de Mayo 2015</t>
  </si>
  <si>
    <t>22</t>
  </si>
  <si>
    <t>23</t>
  </si>
  <si>
    <t>19 y 20 de Mayo 2015</t>
  </si>
  <si>
    <t>Salida 09:00 hras y Regreso 15:00 hras</t>
  </si>
  <si>
    <t>Hospedaje $1,028.00    Gasolina $ 2,262.96 Peajes $ 577.00 Alimentos $632.50</t>
  </si>
  <si>
    <t>Hospedaje $1,028.00</t>
  </si>
  <si>
    <t>24</t>
  </si>
  <si>
    <t>25</t>
  </si>
  <si>
    <t>11 de Junio 2015</t>
  </si>
  <si>
    <t>14-15 de Junio 2015</t>
  </si>
  <si>
    <t>Hospedaje $1,099.00</t>
  </si>
  <si>
    <t>26</t>
  </si>
  <si>
    <t>25 de junio 2015</t>
  </si>
  <si>
    <t>27</t>
  </si>
  <si>
    <t>28</t>
  </si>
  <si>
    <t>14-17 de Junio 2015</t>
  </si>
  <si>
    <t>salida 9:00 hras y Regreso  16:00 hras</t>
  </si>
  <si>
    <t>Gasolina $2,449.55  Peajes $406.00    Hospedaje $1,099.00</t>
  </si>
  <si>
    <t>29</t>
  </si>
  <si>
    <t>Director Administrativo y Financiero</t>
  </si>
  <si>
    <t>16 de Julio 2015</t>
  </si>
  <si>
    <t>Salida 12:00 hras y Regreso 17:00 hras</t>
  </si>
  <si>
    <t>Peajes $ 258.00</t>
  </si>
  <si>
    <t>30</t>
  </si>
  <si>
    <t>23 de Julio 2015</t>
  </si>
  <si>
    <t>Salida 09:00 hras y Regreso 14:00 hras</t>
  </si>
  <si>
    <t>Peajes $ 258.00 Alimentos $92.00</t>
  </si>
  <si>
    <t>31</t>
  </si>
  <si>
    <t>Lic. Jose Jorge Rodriguez Enrigue</t>
  </si>
  <si>
    <t>Coordinador Financiero</t>
  </si>
  <si>
    <t>24 al 28 de Julio 2015</t>
  </si>
  <si>
    <t xml:space="preserve">Puerto Vallarta, Jal. </t>
  </si>
  <si>
    <t>Peajes $ 666.00</t>
  </si>
  <si>
    <t>32</t>
  </si>
  <si>
    <t>14 de Agosto 2015</t>
  </si>
  <si>
    <t>33</t>
  </si>
  <si>
    <t>Alimentos $166.01</t>
  </si>
  <si>
    <t>34</t>
  </si>
  <si>
    <t>35</t>
  </si>
  <si>
    <t>Alimentos $166.00                    Peajes $ 258</t>
  </si>
  <si>
    <t>21 de Agosto 2015</t>
  </si>
  <si>
    <t>Alimentos $92 .00                       Peajes $258.00</t>
  </si>
  <si>
    <t>31 De agosto 2015</t>
  </si>
  <si>
    <t>36</t>
  </si>
  <si>
    <t>18 de Septiembre 2015</t>
  </si>
  <si>
    <t>Salida 08:00 hras y Regreso 14:00 hras</t>
  </si>
  <si>
    <t>Alimentos $92.00                    Peajes $ 258</t>
  </si>
  <si>
    <t>37</t>
  </si>
  <si>
    <t>25 de Septiembre 2015</t>
  </si>
  <si>
    <t>38</t>
  </si>
  <si>
    <t>12 de Noviembre 2015</t>
  </si>
  <si>
    <t>s/n</t>
  </si>
  <si>
    <t>39</t>
  </si>
  <si>
    <t>17 de Noviembre 2015</t>
  </si>
</sst>
</file>

<file path=xl/styles.xml><?xml version="1.0" encoding="utf-8"?>
<styleSheet xmlns="http://schemas.openxmlformats.org/spreadsheetml/2006/main">
  <numFmts count="3">
    <numFmt numFmtId="164" formatCode="_-&quot;$&quot;* #,##0.00_-;\-&quot;$&quot;* #,##0.00_-;_-&quot;$&quot;* &quot;-&quot;??_-;_-@_-"/>
    <numFmt numFmtId="165" formatCode="[$-80A]h:mm:ss\ AM/PM;@"/>
    <numFmt numFmtId="166" formatCode="[$-80A]d&quot; de &quot;mmmm&quot; de &quot;yyyy;@"/>
  </numFmts>
  <fonts count="1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i/>
      <sz val="8"/>
      <color theme="1"/>
      <name val="Arial"/>
      <family val="2"/>
    </font>
    <font>
      <sz val="9"/>
      <color rgb="FF000000"/>
      <name val="Arial"/>
      <family val="2"/>
    </font>
    <font>
      <sz val="7"/>
      <color theme="1"/>
      <name val="Arial"/>
      <family val="2"/>
    </font>
    <font>
      <sz val="7"/>
      <color theme="1"/>
      <name val="Arial Narrow"/>
      <family val="2"/>
    </font>
    <font>
      <i/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61">
    <xf numFmtId="0" fontId="0" fillId="0" borderId="0" xfId="0"/>
    <xf numFmtId="49" fontId="1" fillId="0" borderId="0" xfId="0" applyNumberFormat="1" applyFont="1" applyAlignment="1">
      <alignment vertical="center" wrapText="1"/>
    </xf>
    <xf numFmtId="0" fontId="2" fillId="0" borderId="0" xfId="0" applyFont="1"/>
    <xf numFmtId="49" fontId="3" fillId="2" borderId="2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4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166" fontId="0" fillId="0" borderId="0" xfId="0" applyNumberFormat="1"/>
    <xf numFmtId="166" fontId="3" fillId="2" borderId="3" xfId="0" applyNumberFormat="1" applyFont="1" applyFill="1" applyBorder="1" applyAlignment="1">
      <alignment horizontal="center" vertical="center" wrapText="1"/>
    </xf>
    <xf numFmtId="166" fontId="1" fillId="0" borderId="0" xfId="0" applyNumberFormat="1" applyFont="1" applyAlignment="1">
      <alignment vertical="center" wrapText="1"/>
    </xf>
    <xf numFmtId="164" fontId="0" fillId="0" borderId="0" xfId="1" applyFont="1" applyAlignment="1">
      <alignment horizontal="center"/>
    </xf>
    <xf numFmtId="164" fontId="3" fillId="2" borderId="3" xfId="1" applyFont="1" applyFill="1" applyBorder="1" applyAlignment="1">
      <alignment horizontal="center" vertical="center" wrapText="1"/>
    </xf>
    <xf numFmtId="164" fontId="1" fillId="0" borderId="0" xfId="1" applyFont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66" fontId="6" fillId="0" borderId="1" xfId="0" applyNumberFormat="1" applyFont="1" applyFill="1" applyBorder="1" applyAlignment="1">
      <alignment horizontal="center" vertical="center" wrapText="1"/>
    </xf>
    <xf numFmtId="164" fontId="6" fillId="0" borderId="1" xfId="1" applyFont="1" applyBorder="1" applyAlignment="1">
      <alignment horizontal="center" vertical="center" wrapText="1"/>
    </xf>
    <xf numFmtId="0" fontId="7" fillId="0" borderId="0" xfId="0" applyFont="1"/>
    <xf numFmtId="49" fontId="3" fillId="2" borderId="7" xfId="0" applyNumberFormat="1" applyFont="1" applyFill="1" applyBorder="1" applyAlignment="1">
      <alignment horizontal="center" vertical="center" wrapText="1"/>
    </xf>
    <xf numFmtId="49" fontId="3" fillId="2" borderId="6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49" fontId="3" fillId="2" borderId="8" xfId="0" applyNumberFormat="1" applyFont="1" applyFill="1" applyBorder="1" applyAlignment="1">
      <alignment horizontal="center" vertical="center" wrapText="1"/>
    </xf>
    <xf numFmtId="166" fontId="6" fillId="0" borderId="6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3" fillId="2" borderId="9" xfId="0" applyNumberFormat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wrapText="1"/>
    </xf>
    <xf numFmtId="166" fontId="3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164" fontId="3" fillId="0" borderId="0" xfId="1" applyFont="1" applyFill="1" applyBorder="1" applyAlignment="1">
      <alignment horizontal="center" vertical="center" wrapText="1"/>
    </xf>
    <xf numFmtId="166" fontId="0" fillId="0" borderId="0" xfId="0" applyNumberFormat="1" applyFill="1" applyBorder="1"/>
    <xf numFmtId="49" fontId="3" fillId="2" borderId="11" xfId="0" applyNumberFormat="1" applyFont="1" applyFill="1" applyBorder="1" applyAlignment="1">
      <alignment horizontal="center" vertical="center" wrapText="1"/>
    </xf>
    <xf numFmtId="166" fontId="3" fillId="2" borderId="11" xfId="0" applyNumberFormat="1" applyFont="1" applyFill="1" applyBorder="1" applyAlignment="1">
      <alignment horizontal="center" vertical="center" wrapText="1"/>
    </xf>
    <xf numFmtId="164" fontId="3" fillId="2" borderId="11" xfId="1" applyFont="1" applyFill="1" applyBorder="1" applyAlignment="1">
      <alignment horizontal="center" vertical="center" wrapText="1"/>
    </xf>
    <xf numFmtId="0" fontId="0" fillId="0" borderId="0" xfId="0" applyFill="1" applyBorder="1"/>
    <xf numFmtId="164" fontId="0" fillId="0" borderId="0" xfId="1" applyFont="1" applyFill="1" applyBorder="1" applyAlignment="1">
      <alignment horizontal="center"/>
    </xf>
    <xf numFmtId="49" fontId="3" fillId="2" borderId="12" xfId="0" applyNumberFormat="1" applyFont="1" applyFill="1" applyBorder="1" applyAlignment="1">
      <alignment horizontal="center" vertical="center" wrapText="1"/>
    </xf>
    <xf numFmtId="166" fontId="3" fillId="2" borderId="12" xfId="0" applyNumberFormat="1" applyFont="1" applyFill="1" applyBorder="1" applyAlignment="1">
      <alignment horizontal="center" vertical="center" wrapText="1"/>
    </xf>
    <xf numFmtId="164" fontId="3" fillId="2" borderId="12" xfId="1" applyFont="1" applyFill="1" applyBorder="1" applyAlignment="1">
      <alignment horizontal="center" vertical="center" wrapText="1"/>
    </xf>
    <xf numFmtId="49" fontId="3" fillId="2" borderId="13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166" fontId="0" fillId="0" borderId="14" xfId="0" applyNumberFormat="1" applyFill="1" applyBorder="1"/>
    <xf numFmtId="0" fontId="0" fillId="0" borderId="14" xfId="0" applyFill="1" applyBorder="1"/>
    <xf numFmtId="164" fontId="0" fillId="0" borderId="14" xfId="1" applyFont="1" applyFill="1" applyBorder="1" applyAlignment="1">
      <alignment horizontal="center"/>
    </xf>
    <xf numFmtId="49" fontId="3" fillId="2" borderId="15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Alignment="1">
      <alignment vertical="center" wrapText="1"/>
    </xf>
    <xf numFmtId="0" fontId="9" fillId="0" borderId="0" xfId="0" applyFont="1" applyAlignment="1">
      <alignment horizontal="right"/>
    </xf>
    <xf numFmtId="164" fontId="9" fillId="0" borderId="0" xfId="1" applyFont="1"/>
    <xf numFmtId="49" fontId="3" fillId="2" borderId="16" xfId="0" applyNumberFormat="1" applyFont="1" applyFill="1" applyBorder="1" applyAlignment="1">
      <alignment horizontal="center" vertical="center" wrapText="1"/>
    </xf>
    <xf numFmtId="49" fontId="3" fillId="2" borderId="17" xfId="0" applyNumberFormat="1" applyFont="1" applyFill="1" applyBorder="1" applyAlignment="1">
      <alignment horizontal="center" vertical="center" wrapText="1"/>
    </xf>
    <xf numFmtId="166" fontId="3" fillId="2" borderId="17" xfId="0" applyNumberFormat="1" applyFont="1" applyFill="1" applyBorder="1" applyAlignment="1">
      <alignment horizontal="center" vertical="center" wrapText="1"/>
    </xf>
    <xf numFmtId="164" fontId="3" fillId="2" borderId="17" xfId="1" applyFont="1" applyFill="1" applyBorder="1" applyAlignment="1">
      <alignment horizontal="center" vertical="center" wrapText="1"/>
    </xf>
    <xf numFmtId="49" fontId="3" fillId="2" borderId="18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164" fontId="6" fillId="0" borderId="6" xfId="1" applyFont="1" applyFill="1" applyBorder="1" applyAlignment="1">
      <alignment horizontal="center" vertical="center" wrapText="1"/>
    </xf>
    <xf numFmtId="0" fontId="10" fillId="0" borderId="6" xfId="0" applyFont="1" applyFill="1" applyBorder="1"/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colors>
    <mruColors>
      <color rgb="FFFF66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504825</xdr:colOff>
      <xdr:row>5</xdr:row>
      <xdr:rowOff>161925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504825</xdr:colOff>
      <xdr:row>4</xdr:row>
      <xdr:rowOff>228600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190500"/>
          <a:ext cx="1371600" cy="933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</xdr:col>
      <xdr:colOff>504825</xdr:colOff>
      <xdr:row>7</xdr:row>
      <xdr:rowOff>38100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638175"/>
          <a:ext cx="1371600" cy="933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504825</xdr:colOff>
      <xdr:row>4</xdr:row>
      <xdr:rowOff>228600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190500"/>
          <a:ext cx="1371600" cy="933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Q18"/>
  <sheetViews>
    <sheetView topLeftCell="D5" zoomScaleNormal="100" workbookViewId="0">
      <selection activeCell="K12" sqref="K12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6.140625" style="8" bestFit="1" customWidth="1"/>
    <col min="7" max="10" width="12.85546875" customWidth="1"/>
    <col min="11" max="11" width="14.28515625" customWidth="1"/>
    <col min="12" max="12" width="12.85546875" customWidth="1"/>
    <col min="13" max="13" width="14" customWidth="1"/>
    <col min="14" max="14" width="12.85546875" style="11" customWidth="1"/>
    <col min="15" max="15" width="12.85546875" customWidth="1"/>
  </cols>
  <sheetData>
    <row r="3" spans="1:17" ht="20.25">
      <c r="D3" s="2" t="s">
        <v>9</v>
      </c>
    </row>
    <row r="4" spans="1:17" ht="20.25">
      <c r="D4" s="2" t="s">
        <v>58</v>
      </c>
      <c r="L4" s="32"/>
    </row>
    <row r="5" spans="1:17" ht="20.25">
      <c r="D5" s="2" t="s">
        <v>10</v>
      </c>
      <c r="L5" s="32"/>
    </row>
    <row r="6" spans="1:17">
      <c r="L6" s="32"/>
    </row>
    <row r="7" spans="1:17">
      <c r="L7" s="32"/>
    </row>
    <row r="8" spans="1:17">
      <c r="L8" s="8"/>
    </row>
    <row r="9" spans="1:17" ht="15.75" thickBot="1"/>
    <row r="10" spans="1:17" ht="39" thickBot="1">
      <c r="A10" s="46" t="s">
        <v>15</v>
      </c>
      <c r="B10" s="3" t="s">
        <v>0</v>
      </c>
      <c r="C10" s="4" t="s">
        <v>1</v>
      </c>
      <c r="D10" s="4" t="s">
        <v>2</v>
      </c>
      <c r="E10" s="4" t="s">
        <v>33</v>
      </c>
      <c r="F10" s="9" t="s">
        <v>3</v>
      </c>
      <c r="G10" s="4" t="s">
        <v>39</v>
      </c>
      <c r="H10" s="4" t="s">
        <v>42</v>
      </c>
      <c r="I10" s="4" t="s">
        <v>4</v>
      </c>
      <c r="J10" s="4" t="s">
        <v>43</v>
      </c>
      <c r="K10" s="4" t="s">
        <v>44</v>
      </c>
      <c r="L10" s="4" t="s">
        <v>45</v>
      </c>
      <c r="M10" s="4" t="s">
        <v>6</v>
      </c>
      <c r="N10" s="12" t="s">
        <v>7</v>
      </c>
      <c r="O10" s="21" t="s">
        <v>8</v>
      </c>
      <c r="P10" s="22" t="s">
        <v>18</v>
      </c>
      <c r="Q10" s="27" t="s">
        <v>34</v>
      </c>
    </row>
    <row r="11" spans="1:17" ht="57">
      <c r="A11" s="6" t="s">
        <v>59</v>
      </c>
      <c r="B11" s="16" t="s">
        <v>32</v>
      </c>
      <c r="C11" s="17">
        <v>1</v>
      </c>
      <c r="D11" s="25" t="s">
        <v>55</v>
      </c>
      <c r="E11" s="16" t="s">
        <v>53</v>
      </c>
      <c r="F11" s="15" t="s">
        <v>60</v>
      </c>
      <c r="G11" s="15" t="s">
        <v>47</v>
      </c>
      <c r="H11" s="7" t="s">
        <v>63</v>
      </c>
      <c r="I11" s="16" t="s">
        <v>51</v>
      </c>
      <c r="J11" s="16" t="s">
        <v>12</v>
      </c>
      <c r="K11" s="16" t="s">
        <v>13</v>
      </c>
      <c r="L11" s="16" t="s">
        <v>14</v>
      </c>
      <c r="M11" s="16" t="s">
        <v>11</v>
      </c>
      <c r="N11" s="19">
        <v>166</v>
      </c>
      <c r="O11" s="26" t="s">
        <v>54</v>
      </c>
      <c r="P11" s="23" t="s">
        <v>59</v>
      </c>
      <c r="Q11" s="28" t="s">
        <v>35</v>
      </c>
    </row>
    <row r="12" spans="1:17" ht="57">
      <c r="A12" s="6" t="s">
        <v>26</v>
      </c>
      <c r="B12" s="16" t="s">
        <v>24</v>
      </c>
      <c r="C12" s="17">
        <v>1</v>
      </c>
      <c r="D12" s="25" t="s">
        <v>61</v>
      </c>
      <c r="E12" s="16" t="s">
        <v>53</v>
      </c>
      <c r="F12" s="15" t="s">
        <v>60</v>
      </c>
      <c r="G12" s="15" t="s">
        <v>47</v>
      </c>
      <c r="H12" s="7" t="s">
        <v>63</v>
      </c>
      <c r="I12" s="16" t="s">
        <v>51</v>
      </c>
      <c r="J12" s="16" t="s">
        <v>12</v>
      </c>
      <c r="K12" s="16" t="s">
        <v>13</v>
      </c>
      <c r="L12" s="16" t="s">
        <v>14</v>
      </c>
      <c r="M12" s="16" t="s">
        <v>11</v>
      </c>
      <c r="N12" s="19">
        <v>416</v>
      </c>
      <c r="O12" s="26" t="s">
        <v>62</v>
      </c>
      <c r="P12" s="23" t="s">
        <v>26</v>
      </c>
      <c r="Q12" s="28" t="s">
        <v>35</v>
      </c>
    </row>
    <row r="13" spans="1:17" ht="57">
      <c r="A13" s="6" t="s">
        <v>64</v>
      </c>
      <c r="B13" s="16" t="s">
        <v>24</v>
      </c>
      <c r="C13" s="17">
        <v>1</v>
      </c>
      <c r="D13" s="25" t="s">
        <v>61</v>
      </c>
      <c r="E13" s="16" t="s">
        <v>53</v>
      </c>
      <c r="F13" s="15" t="s">
        <v>66</v>
      </c>
      <c r="G13" s="15" t="s">
        <v>47</v>
      </c>
      <c r="H13" s="7" t="s">
        <v>63</v>
      </c>
      <c r="I13" s="16" t="s">
        <v>51</v>
      </c>
      <c r="J13" s="16" t="s">
        <v>12</v>
      </c>
      <c r="K13" s="16" t="s">
        <v>13</v>
      </c>
      <c r="L13" s="16" t="s">
        <v>14</v>
      </c>
      <c r="M13" s="16" t="s">
        <v>11</v>
      </c>
      <c r="N13" s="19">
        <v>416</v>
      </c>
      <c r="O13" s="26" t="s">
        <v>62</v>
      </c>
      <c r="P13" s="23" t="s">
        <v>64</v>
      </c>
      <c r="Q13" s="28" t="s">
        <v>35</v>
      </c>
    </row>
    <row r="14" spans="1:17" ht="57">
      <c r="A14" s="6" t="s">
        <v>23</v>
      </c>
      <c r="B14" s="16" t="s">
        <v>32</v>
      </c>
      <c r="C14" s="17">
        <v>1</v>
      </c>
      <c r="D14" s="25" t="s">
        <v>55</v>
      </c>
      <c r="E14" s="16" t="s">
        <v>53</v>
      </c>
      <c r="F14" s="15" t="s">
        <v>66</v>
      </c>
      <c r="G14" s="15" t="s">
        <v>47</v>
      </c>
      <c r="H14" s="7" t="s">
        <v>63</v>
      </c>
      <c r="I14" s="16" t="s">
        <v>51</v>
      </c>
      <c r="J14" s="16" t="s">
        <v>12</v>
      </c>
      <c r="K14" s="16" t="s">
        <v>13</v>
      </c>
      <c r="L14" s="16" t="s">
        <v>14</v>
      </c>
      <c r="M14" s="16" t="s">
        <v>11</v>
      </c>
      <c r="N14" s="19">
        <v>166</v>
      </c>
      <c r="O14" s="26" t="s">
        <v>54</v>
      </c>
      <c r="P14" s="23" t="s">
        <v>23</v>
      </c>
      <c r="Q14" s="28" t="s">
        <v>35</v>
      </c>
    </row>
    <row r="15" spans="1:17">
      <c r="B15" s="1"/>
      <c r="C15" s="1"/>
      <c r="D15" s="1"/>
      <c r="E15" s="1"/>
      <c r="F15" s="10"/>
      <c r="G15" s="1"/>
      <c r="H15" s="1"/>
      <c r="I15" s="1"/>
      <c r="J15" s="1"/>
      <c r="K15" s="1"/>
      <c r="L15" s="47"/>
      <c r="M15" s="1"/>
      <c r="N15" s="13"/>
      <c r="O15" s="20"/>
    </row>
    <row r="16" spans="1:17">
      <c r="B16" s="1"/>
      <c r="C16" s="1"/>
      <c r="D16" s="1"/>
      <c r="E16" s="1"/>
      <c r="F16" s="10"/>
      <c r="G16" s="1"/>
      <c r="H16" s="1"/>
      <c r="I16" s="1"/>
      <c r="J16" s="1"/>
      <c r="K16" s="1"/>
      <c r="L16" s="1"/>
      <c r="M16" s="1"/>
      <c r="N16" s="13"/>
      <c r="O16" s="20"/>
    </row>
    <row r="17" spans="2:15">
      <c r="B17" s="1"/>
      <c r="C17" s="1"/>
      <c r="D17" s="1"/>
      <c r="E17" s="1"/>
      <c r="F17" s="10"/>
      <c r="G17" s="1"/>
      <c r="H17" s="1"/>
      <c r="I17" s="1"/>
      <c r="J17" s="1"/>
      <c r="K17" s="1"/>
      <c r="L17" s="1"/>
      <c r="M17" s="1"/>
      <c r="N17" s="13"/>
      <c r="O17" s="20"/>
    </row>
    <row r="18" spans="2:15">
      <c r="O18" s="20"/>
    </row>
  </sheetData>
  <sortState ref="A11:P15">
    <sortCondition ref="O11"/>
  </sortState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3:Q9"/>
  <sheetViews>
    <sheetView zoomScaleNormal="100" workbookViewId="0">
      <selection activeCell="A10" sqref="A10:XFD12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21.28515625" style="8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1" customWidth="1"/>
    <col min="14" max="14" width="12.85546875" customWidth="1"/>
    <col min="15" max="15" width="14.85546875" customWidth="1"/>
  </cols>
  <sheetData>
    <row r="3" spans="1:17" ht="20.25">
      <c r="D3" s="2" t="s">
        <v>9</v>
      </c>
    </row>
    <row r="4" spans="1:17" ht="20.25">
      <c r="D4" s="2" t="s">
        <v>58</v>
      </c>
    </row>
    <row r="5" spans="1:17" ht="20.25">
      <c r="D5" s="2" t="s">
        <v>10</v>
      </c>
    </row>
    <row r="8" spans="1:17" ht="15.75" thickBot="1"/>
    <row r="9" spans="1:17" ht="39" thickBot="1">
      <c r="A9" s="14" t="s">
        <v>15</v>
      </c>
      <c r="B9" s="3" t="s">
        <v>0</v>
      </c>
      <c r="C9" s="4" t="s">
        <v>1</v>
      </c>
      <c r="D9" s="4" t="s">
        <v>2</v>
      </c>
      <c r="E9" s="4" t="s">
        <v>33</v>
      </c>
      <c r="F9" s="34" t="s">
        <v>3</v>
      </c>
      <c r="G9" s="34" t="s">
        <v>39</v>
      </c>
      <c r="H9" s="33" t="s">
        <v>41</v>
      </c>
      <c r="I9" s="33" t="s">
        <v>4</v>
      </c>
      <c r="J9" s="33" t="s">
        <v>40</v>
      </c>
      <c r="K9" s="33" t="s">
        <v>44</v>
      </c>
      <c r="L9" s="33" t="s">
        <v>5</v>
      </c>
      <c r="M9" s="33" t="s">
        <v>6</v>
      </c>
      <c r="N9" s="35" t="s">
        <v>7</v>
      </c>
      <c r="O9" s="5" t="s">
        <v>8</v>
      </c>
      <c r="P9" s="24" t="s">
        <v>21</v>
      </c>
      <c r="Q9" s="22" t="s">
        <v>34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Q12"/>
  <sheetViews>
    <sheetView topLeftCell="D2" workbookViewId="0">
      <selection activeCell="Q12" sqref="Q12"/>
    </sheetView>
  </sheetViews>
  <sheetFormatPr baseColWidth="10" defaultRowHeight="15"/>
  <cols>
    <col min="1" max="1" width="13" customWidth="1"/>
    <col min="2" max="4" width="12.85546875" customWidth="1"/>
    <col min="5" max="5" width="19.42578125" style="8" bestFit="1" customWidth="1"/>
    <col min="6" max="8" width="12.85546875" customWidth="1"/>
    <col min="9" max="9" width="14.28515625" customWidth="1"/>
    <col min="10" max="10" width="12.85546875" customWidth="1"/>
    <col min="11" max="11" width="14" customWidth="1"/>
    <col min="12" max="12" width="12.85546875" style="11" customWidth="1"/>
    <col min="13" max="13" width="12.85546875" customWidth="1"/>
    <col min="14" max="14" width="11.85546875" customWidth="1"/>
  </cols>
  <sheetData>
    <row r="1" spans="1:17">
      <c r="L1" s="11">
        <f>166+250</f>
        <v>416</v>
      </c>
    </row>
    <row r="3" spans="1:17" ht="20.25">
      <c r="C3" s="2" t="s">
        <v>9</v>
      </c>
    </row>
    <row r="4" spans="1:17" ht="20.25">
      <c r="C4" s="2" t="s">
        <v>58</v>
      </c>
    </row>
    <row r="5" spans="1:17" ht="20.25">
      <c r="C5" s="2" t="s">
        <v>10</v>
      </c>
    </row>
    <row r="9" spans="1:17" ht="15.75" thickBot="1"/>
    <row r="10" spans="1:17" ht="39" thickBot="1">
      <c r="A10" s="14" t="s">
        <v>15</v>
      </c>
      <c r="B10" s="3" t="s">
        <v>0</v>
      </c>
      <c r="C10" s="4" t="s">
        <v>1</v>
      </c>
      <c r="D10" s="4" t="s">
        <v>2</v>
      </c>
      <c r="E10" s="4" t="s">
        <v>33</v>
      </c>
      <c r="F10" s="34" t="s">
        <v>3</v>
      </c>
      <c r="G10" s="34" t="s">
        <v>39</v>
      </c>
      <c r="H10" s="33" t="s">
        <v>41</v>
      </c>
      <c r="I10" s="33" t="s">
        <v>4</v>
      </c>
      <c r="J10" s="33" t="s">
        <v>40</v>
      </c>
      <c r="K10" s="33" t="s">
        <v>44</v>
      </c>
      <c r="L10" s="33" t="s">
        <v>5</v>
      </c>
      <c r="M10" s="33" t="s">
        <v>6</v>
      </c>
      <c r="N10" s="35" t="s">
        <v>7</v>
      </c>
      <c r="O10" s="5" t="s">
        <v>8</v>
      </c>
      <c r="P10" s="24" t="s">
        <v>21</v>
      </c>
      <c r="Q10" s="22" t="s">
        <v>34</v>
      </c>
    </row>
    <row r="11" spans="1:17" ht="57">
      <c r="A11" s="58" t="s">
        <v>148</v>
      </c>
      <c r="B11" s="58" t="s">
        <v>32</v>
      </c>
      <c r="C11" s="58" t="s">
        <v>59</v>
      </c>
      <c r="D11" s="25" t="s">
        <v>55</v>
      </c>
      <c r="E11" s="16" t="s">
        <v>53</v>
      </c>
      <c r="F11" s="15" t="s">
        <v>149</v>
      </c>
      <c r="G11" s="15" t="s">
        <v>47</v>
      </c>
      <c r="H11" s="7" t="s">
        <v>144</v>
      </c>
      <c r="I11" s="16" t="s">
        <v>51</v>
      </c>
      <c r="J11" s="16" t="s">
        <v>12</v>
      </c>
      <c r="K11" s="16" t="s">
        <v>13</v>
      </c>
      <c r="L11" s="16" t="s">
        <v>14</v>
      </c>
      <c r="M11" s="16" t="s">
        <v>11</v>
      </c>
      <c r="N11" s="19">
        <f>258+92</f>
        <v>350</v>
      </c>
      <c r="O11" s="26" t="s">
        <v>145</v>
      </c>
      <c r="P11" s="23" t="s">
        <v>150</v>
      </c>
      <c r="Q11" s="28" t="s">
        <v>35</v>
      </c>
    </row>
    <row r="12" spans="1:17" ht="57">
      <c r="A12" s="58" t="s">
        <v>151</v>
      </c>
      <c r="B12" s="58" t="s">
        <v>32</v>
      </c>
      <c r="C12" s="58" t="s">
        <v>59</v>
      </c>
      <c r="D12" s="25" t="s">
        <v>55</v>
      </c>
      <c r="E12" s="16" t="s">
        <v>53</v>
      </c>
      <c r="F12" s="15" t="s">
        <v>152</v>
      </c>
      <c r="G12" s="15" t="s">
        <v>47</v>
      </c>
      <c r="H12" s="7" t="s">
        <v>144</v>
      </c>
      <c r="I12" s="16" t="s">
        <v>51</v>
      </c>
      <c r="J12" s="16" t="s">
        <v>12</v>
      </c>
      <c r="K12" s="16" t="s">
        <v>13</v>
      </c>
      <c r="L12" s="16" t="s">
        <v>14</v>
      </c>
      <c r="M12" s="16" t="s">
        <v>11</v>
      </c>
      <c r="N12" s="19">
        <f>258+92</f>
        <v>350</v>
      </c>
      <c r="O12" s="26" t="s">
        <v>145</v>
      </c>
      <c r="P12" s="23" t="s">
        <v>150</v>
      </c>
      <c r="Q12" s="28" t="s">
        <v>35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3:Q13"/>
  <sheetViews>
    <sheetView tabSelected="1" workbookViewId="0">
      <selection activeCell="A11" sqref="A11:XFD12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9.140625" style="8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1" customWidth="1"/>
    <col min="14" max="14" width="12.85546875" customWidth="1"/>
    <col min="15" max="15" width="14" customWidth="1"/>
  </cols>
  <sheetData>
    <row r="3" spans="1:17" ht="20.25">
      <c r="D3" s="2" t="s">
        <v>9</v>
      </c>
    </row>
    <row r="4" spans="1:17" ht="20.25">
      <c r="D4" s="2" t="s">
        <v>58</v>
      </c>
    </row>
    <row r="5" spans="1:17" ht="20.25">
      <c r="D5" s="2" t="s">
        <v>10</v>
      </c>
    </row>
    <row r="9" spans="1:17" ht="15.75" thickBot="1"/>
    <row r="10" spans="1:17" ht="39" thickBot="1">
      <c r="A10" s="14" t="s">
        <v>15</v>
      </c>
      <c r="B10" s="3" t="s">
        <v>0</v>
      </c>
      <c r="C10" s="4" t="s">
        <v>1</v>
      </c>
      <c r="D10" s="4" t="s">
        <v>2</v>
      </c>
      <c r="E10" s="4" t="s">
        <v>33</v>
      </c>
      <c r="F10" s="34" t="s">
        <v>3</v>
      </c>
      <c r="G10" s="34" t="s">
        <v>39</v>
      </c>
      <c r="H10" s="33" t="s">
        <v>41</v>
      </c>
      <c r="I10" s="33" t="s">
        <v>4</v>
      </c>
      <c r="J10" s="33" t="s">
        <v>40</v>
      </c>
      <c r="K10" s="33" t="s">
        <v>44</v>
      </c>
      <c r="L10" s="33" t="s">
        <v>5</v>
      </c>
      <c r="M10" s="33" t="s">
        <v>6</v>
      </c>
      <c r="N10" s="35" t="s">
        <v>7</v>
      </c>
      <c r="O10" s="5" t="s">
        <v>8</v>
      </c>
      <c r="P10" s="24" t="s">
        <v>21</v>
      </c>
      <c r="Q10" s="22" t="s">
        <v>34</v>
      </c>
    </row>
    <row r="11" spans="1:17">
      <c r="F11"/>
      <c r="M11"/>
    </row>
    <row r="12" spans="1:17">
      <c r="F12"/>
      <c r="M12"/>
    </row>
    <row r="13" spans="1:17">
      <c r="F13"/>
      <c r="M1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3:Q41"/>
  <sheetViews>
    <sheetView topLeftCell="A13" workbookViewId="0">
      <selection activeCell="A13" sqref="A13:XFD14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7.140625" style="8" bestFit="1" customWidth="1"/>
    <col min="7" max="10" width="12.85546875" customWidth="1"/>
    <col min="11" max="11" width="14.28515625" customWidth="1"/>
    <col min="12" max="12" width="12.85546875" customWidth="1"/>
    <col min="13" max="13" width="14" customWidth="1"/>
    <col min="14" max="14" width="12.85546875" style="11" customWidth="1"/>
    <col min="15" max="15" width="12.85546875" customWidth="1"/>
    <col min="16" max="16" width="12.7109375" customWidth="1"/>
  </cols>
  <sheetData>
    <row r="3" spans="1:17" ht="20.25">
      <c r="D3" s="2" t="s">
        <v>9</v>
      </c>
    </row>
    <row r="4" spans="1:17" ht="20.25">
      <c r="D4" s="2" t="s">
        <v>58</v>
      </c>
    </row>
    <row r="5" spans="1:17" ht="20.25">
      <c r="D5" s="2" t="s">
        <v>10</v>
      </c>
    </row>
    <row r="9" spans="1:17" ht="15.75" thickBot="1"/>
    <row r="10" spans="1:17" ht="77.25" customHeight="1" thickBot="1">
      <c r="A10" s="14" t="s">
        <v>15</v>
      </c>
      <c r="B10" s="3" t="s">
        <v>0</v>
      </c>
      <c r="C10" s="4" t="s">
        <v>1</v>
      </c>
      <c r="D10" s="4" t="s">
        <v>2</v>
      </c>
      <c r="E10" s="4" t="s">
        <v>33</v>
      </c>
      <c r="F10" s="9" t="s">
        <v>3</v>
      </c>
      <c r="G10" s="4" t="s">
        <v>39</v>
      </c>
      <c r="H10" s="4" t="s">
        <v>46</v>
      </c>
      <c r="I10" s="4" t="s">
        <v>4</v>
      </c>
      <c r="J10" s="4" t="s">
        <v>48</v>
      </c>
      <c r="K10" s="4" t="s">
        <v>44</v>
      </c>
      <c r="L10" s="4" t="s">
        <v>5</v>
      </c>
      <c r="M10" s="4" t="s">
        <v>6</v>
      </c>
      <c r="N10" s="12" t="s">
        <v>7</v>
      </c>
      <c r="O10" s="21" t="s">
        <v>8</v>
      </c>
      <c r="P10" s="22" t="s">
        <v>18</v>
      </c>
      <c r="Q10" s="22" t="s">
        <v>34</v>
      </c>
    </row>
    <row r="11" spans="1:17" ht="57">
      <c r="A11" s="6" t="s">
        <v>16</v>
      </c>
      <c r="B11" s="16" t="s">
        <v>32</v>
      </c>
      <c r="C11" s="17">
        <v>1</v>
      </c>
      <c r="D11" s="25" t="s">
        <v>55</v>
      </c>
      <c r="E11" s="16" t="s">
        <v>53</v>
      </c>
      <c r="F11" s="15" t="s">
        <v>67</v>
      </c>
      <c r="G11" s="15" t="s">
        <v>47</v>
      </c>
      <c r="H11" s="7" t="s">
        <v>63</v>
      </c>
      <c r="I11" s="16" t="s">
        <v>51</v>
      </c>
      <c r="J11" s="16" t="s">
        <v>12</v>
      </c>
      <c r="K11" s="16" t="s">
        <v>13</v>
      </c>
      <c r="L11" s="16" t="s">
        <v>14</v>
      </c>
      <c r="M11" s="16" t="s">
        <v>11</v>
      </c>
      <c r="N11" s="19">
        <v>166</v>
      </c>
      <c r="O11" s="26" t="s">
        <v>54</v>
      </c>
      <c r="P11" s="23" t="s">
        <v>16</v>
      </c>
      <c r="Q11" s="28" t="s">
        <v>35</v>
      </c>
    </row>
    <row r="12" spans="1:17" ht="57">
      <c r="A12" s="6" t="s">
        <v>17</v>
      </c>
      <c r="B12" s="16" t="s">
        <v>24</v>
      </c>
      <c r="C12" s="17">
        <v>1</v>
      </c>
      <c r="D12" s="25" t="s">
        <v>61</v>
      </c>
      <c r="E12" s="16" t="s">
        <v>53</v>
      </c>
      <c r="F12" s="15" t="s">
        <v>67</v>
      </c>
      <c r="G12" s="15" t="s">
        <v>47</v>
      </c>
      <c r="H12" s="7" t="s">
        <v>63</v>
      </c>
      <c r="I12" s="16" t="s">
        <v>51</v>
      </c>
      <c r="J12" s="16" t="s">
        <v>12</v>
      </c>
      <c r="K12" s="16" t="s">
        <v>13</v>
      </c>
      <c r="L12" s="16" t="s">
        <v>14</v>
      </c>
      <c r="M12" s="16" t="s">
        <v>11</v>
      </c>
      <c r="N12" s="19">
        <v>416</v>
      </c>
      <c r="O12" s="26" t="s">
        <v>62</v>
      </c>
      <c r="P12" s="23" t="s">
        <v>17</v>
      </c>
      <c r="Q12" s="28" t="s">
        <v>35</v>
      </c>
    </row>
    <row r="13" spans="1:17" ht="57">
      <c r="A13" s="6" t="s">
        <v>65</v>
      </c>
      <c r="B13" s="16" t="s">
        <v>22</v>
      </c>
      <c r="C13" s="17">
        <v>1</v>
      </c>
      <c r="D13" s="25" t="s">
        <v>20</v>
      </c>
      <c r="E13" s="16" t="s">
        <v>53</v>
      </c>
      <c r="F13" s="15" t="s">
        <v>71</v>
      </c>
      <c r="G13" s="15" t="s">
        <v>47</v>
      </c>
      <c r="H13" s="7" t="s">
        <v>63</v>
      </c>
      <c r="I13" s="16" t="s">
        <v>50</v>
      </c>
      <c r="J13" s="16" t="s">
        <v>12</v>
      </c>
      <c r="K13" s="16" t="s">
        <v>12</v>
      </c>
      <c r="L13" s="16" t="s">
        <v>14</v>
      </c>
      <c r="M13" s="16" t="s">
        <v>11</v>
      </c>
      <c r="N13" s="19">
        <v>2974.31</v>
      </c>
      <c r="O13" s="26" t="s">
        <v>72</v>
      </c>
      <c r="P13" s="23" t="s">
        <v>65</v>
      </c>
      <c r="Q13" s="28" t="s">
        <v>35</v>
      </c>
    </row>
    <row r="14" spans="1:17" ht="57">
      <c r="A14" s="6" t="s">
        <v>25</v>
      </c>
      <c r="B14" s="16" t="s">
        <v>73</v>
      </c>
      <c r="C14" s="17">
        <v>1</v>
      </c>
      <c r="D14" s="25" t="s">
        <v>52</v>
      </c>
      <c r="E14" s="16" t="s">
        <v>53</v>
      </c>
      <c r="F14" s="15" t="s">
        <v>71</v>
      </c>
      <c r="G14" s="15" t="s">
        <v>47</v>
      </c>
      <c r="H14" s="7" t="s">
        <v>63</v>
      </c>
      <c r="I14" s="16" t="s">
        <v>50</v>
      </c>
      <c r="J14" s="16" t="s">
        <v>12</v>
      </c>
      <c r="K14" s="16" t="s">
        <v>13</v>
      </c>
      <c r="L14" s="16" t="s">
        <v>14</v>
      </c>
      <c r="M14" s="16" t="s">
        <v>11</v>
      </c>
      <c r="N14" s="19">
        <v>848.24</v>
      </c>
      <c r="O14" s="26" t="s">
        <v>74</v>
      </c>
      <c r="P14" s="23" t="s">
        <v>25</v>
      </c>
      <c r="Q14" s="28" t="s">
        <v>35</v>
      </c>
    </row>
    <row r="15" spans="1:17" ht="57">
      <c r="A15" s="6" t="s">
        <v>19</v>
      </c>
      <c r="B15" s="16" t="s">
        <v>24</v>
      </c>
      <c r="C15" s="17">
        <v>1</v>
      </c>
      <c r="D15" s="25" t="s">
        <v>61</v>
      </c>
      <c r="E15" s="16" t="s">
        <v>53</v>
      </c>
      <c r="F15" s="15" t="s">
        <v>68</v>
      </c>
      <c r="G15" s="15" t="s">
        <v>47</v>
      </c>
      <c r="H15" s="7" t="s">
        <v>63</v>
      </c>
      <c r="I15" s="16" t="s">
        <v>51</v>
      </c>
      <c r="J15" s="16" t="s">
        <v>12</v>
      </c>
      <c r="K15" s="16" t="s">
        <v>13</v>
      </c>
      <c r="L15" s="16" t="s">
        <v>14</v>
      </c>
      <c r="M15" s="16" t="s">
        <v>11</v>
      </c>
      <c r="N15" s="19">
        <v>424</v>
      </c>
      <c r="O15" s="26" t="s">
        <v>75</v>
      </c>
      <c r="P15" s="23" t="s">
        <v>19</v>
      </c>
      <c r="Q15" s="28" t="s">
        <v>35</v>
      </c>
    </row>
    <row r="16" spans="1:17" ht="57">
      <c r="A16" s="6" t="s">
        <v>27</v>
      </c>
      <c r="B16" s="16" t="s">
        <v>32</v>
      </c>
      <c r="C16" s="17">
        <v>1</v>
      </c>
      <c r="D16" s="25" t="s">
        <v>55</v>
      </c>
      <c r="E16" s="16" t="s">
        <v>53</v>
      </c>
      <c r="F16" s="15" t="s">
        <v>68</v>
      </c>
      <c r="G16" s="15" t="s">
        <v>47</v>
      </c>
      <c r="H16" s="7" t="s">
        <v>63</v>
      </c>
      <c r="I16" s="16" t="s">
        <v>51</v>
      </c>
      <c r="J16" s="16" t="s">
        <v>12</v>
      </c>
      <c r="K16" s="16" t="s">
        <v>13</v>
      </c>
      <c r="L16" s="16" t="s">
        <v>14</v>
      </c>
      <c r="M16" s="16" t="s">
        <v>11</v>
      </c>
      <c r="N16" s="19">
        <v>166</v>
      </c>
      <c r="O16" s="26" t="s">
        <v>76</v>
      </c>
      <c r="P16" s="23" t="s">
        <v>27</v>
      </c>
      <c r="Q16" s="28" t="s">
        <v>35</v>
      </c>
    </row>
    <row r="17" spans="1:17" ht="57">
      <c r="A17" s="6" t="s">
        <v>28</v>
      </c>
      <c r="B17" s="16" t="s">
        <v>32</v>
      </c>
      <c r="C17" s="17">
        <v>1</v>
      </c>
      <c r="D17" s="25" t="s">
        <v>55</v>
      </c>
      <c r="E17" s="16" t="s">
        <v>53</v>
      </c>
      <c r="F17" s="15" t="s">
        <v>77</v>
      </c>
      <c r="G17" s="15" t="s">
        <v>47</v>
      </c>
      <c r="H17" s="7" t="s">
        <v>78</v>
      </c>
      <c r="I17" s="16" t="s">
        <v>51</v>
      </c>
      <c r="J17" s="16" t="s">
        <v>12</v>
      </c>
      <c r="K17" s="16" t="s">
        <v>13</v>
      </c>
      <c r="L17" s="16" t="s">
        <v>14</v>
      </c>
      <c r="M17" s="16" t="s">
        <v>11</v>
      </c>
      <c r="N17" s="19">
        <f>166+258</f>
        <v>424</v>
      </c>
      <c r="O17" s="26" t="s">
        <v>75</v>
      </c>
      <c r="P17" s="23" t="s">
        <v>28</v>
      </c>
      <c r="Q17" s="28" t="s">
        <v>35</v>
      </c>
    </row>
    <row r="23" spans="1:17">
      <c r="K23" s="48">
        <f>K48</f>
        <v>0</v>
      </c>
      <c r="L23" s="49">
        <v>848.24</v>
      </c>
    </row>
    <row r="24" spans="1:17">
      <c r="K24" s="48" t="s">
        <v>69</v>
      </c>
      <c r="L24" s="49">
        <f>680.07+780</f>
        <v>1460.0700000000002</v>
      </c>
    </row>
    <row r="25" spans="1:17">
      <c r="K25" s="48" t="s">
        <v>70</v>
      </c>
      <c r="L25" s="49">
        <v>666</v>
      </c>
    </row>
    <row r="31" spans="1:17">
      <c r="N31" s="11">
        <f>166+258</f>
        <v>424</v>
      </c>
    </row>
    <row r="41" spans="14:14">
      <c r="N41" s="11">
        <f>129*2</f>
        <v>258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3:Q21"/>
  <sheetViews>
    <sheetView topLeftCell="A20" workbookViewId="0">
      <selection activeCell="B12" sqref="B12:Q12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7.140625" style="8" bestFit="1" customWidth="1"/>
    <col min="7" max="10" width="12.85546875" customWidth="1"/>
    <col min="11" max="11" width="14.28515625" customWidth="1"/>
    <col min="12" max="12" width="12.85546875" customWidth="1"/>
    <col min="13" max="13" width="14" customWidth="1"/>
    <col min="14" max="14" width="12.85546875" style="11" customWidth="1"/>
    <col min="15" max="15" width="12.85546875" customWidth="1"/>
    <col min="16" max="16" width="12.7109375" customWidth="1"/>
  </cols>
  <sheetData>
    <row r="3" spans="1:17" ht="20.25">
      <c r="D3" s="2" t="s">
        <v>9</v>
      </c>
    </row>
    <row r="4" spans="1:17" ht="20.25">
      <c r="D4" s="2" t="s">
        <v>58</v>
      </c>
    </row>
    <row r="5" spans="1:17" ht="20.25">
      <c r="D5" s="2" t="s">
        <v>10</v>
      </c>
    </row>
    <row r="8" spans="1:17">
      <c r="F8" s="29"/>
      <c r="G8" s="30"/>
      <c r="H8" s="30"/>
      <c r="I8" s="30"/>
      <c r="J8" s="30"/>
      <c r="K8" s="30"/>
      <c r="L8" s="30"/>
      <c r="M8" s="30"/>
      <c r="N8" s="31"/>
    </row>
    <row r="9" spans="1:17" ht="15.75" thickBot="1"/>
    <row r="10" spans="1:17" ht="77.25" customHeight="1">
      <c r="A10" s="46" t="s">
        <v>15</v>
      </c>
      <c r="B10" s="50" t="s">
        <v>0</v>
      </c>
      <c r="C10" s="51" t="s">
        <v>1</v>
      </c>
      <c r="D10" s="51" t="s">
        <v>2</v>
      </c>
      <c r="E10" s="51" t="s">
        <v>33</v>
      </c>
      <c r="F10" s="52" t="s">
        <v>3</v>
      </c>
      <c r="G10" s="51" t="s">
        <v>39</v>
      </c>
      <c r="H10" s="51" t="s">
        <v>46</v>
      </c>
      <c r="I10" s="51" t="s">
        <v>4</v>
      </c>
      <c r="J10" s="51" t="s">
        <v>48</v>
      </c>
      <c r="K10" s="51" t="s">
        <v>44</v>
      </c>
      <c r="L10" s="51" t="s">
        <v>5</v>
      </c>
      <c r="M10" s="51" t="s">
        <v>6</v>
      </c>
      <c r="N10" s="53" t="s">
        <v>7</v>
      </c>
      <c r="O10" s="54" t="s">
        <v>8</v>
      </c>
      <c r="P10" s="55" t="s">
        <v>18</v>
      </c>
      <c r="Q10" s="55" t="s">
        <v>34</v>
      </c>
    </row>
    <row r="11" spans="1:17" s="60" customFormat="1" ht="77.25" customHeight="1">
      <c r="A11" s="58" t="s">
        <v>29</v>
      </c>
      <c r="B11" s="58" t="s">
        <v>57</v>
      </c>
      <c r="C11" s="58" t="s">
        <v>59</v>
      </c>
      <c r="D11" s="58" t="s">
        <v>49</v>
      </c>
      <c r="E11" s="58" t="s">
        <v>82</v>
      </c>
      <c r="F11" s="25" t="s">
        <v>80</v>
      </c>
      <c r="G11" s="16" t="s">
        <v>51</v>
      </c>
      <c r="H11" s="58" t="s">
        <v>81</v>
      </c>
      <c r="I11" s="58" t="s">
        <v>47</v>
      </c>
      <c r="J11" s="16" t="s">
        <v>12</v>
      </c>
      <c r="K11" s="16" t="s">
        <v>13</v>
      </c>
      <c r="L11" s="16" t="s">
        <v>14</v>
      </c>
      <c r="M11" s="16" t="s">
        <v>11</v>
      </c>
      <c r="N11" s="59">
        <f>323+166</f>
        <v>489</v>
      </c>
      <c r="O11" s="26" t="s">
        <v>83</v>
      </c>
      <c r="P11" s="58" t="s">
        <v>29</v>
      </c>
      <c r="Q11" s="58" t="s">
        <v>35</v>
      </c>
    </row>
    <row r="12" spans="1:17" ht="57">
      <c r="A12" s="6" t="s">
        <v>30</v>
      </c>
      <c r="B12" s="16" t="s">
        <v>24</v>
      </c>
      <c r="C12" s="17">
        <v>1</v>
      </c>
      <c r="D12" s="18" t="s">
        <v>61</v>
      </c>
      <c r="E12" s="16" t="s">
        <v>53</v>
      </c>
      <c r="F12" s="15" t="s">
        <v>79</v>
      </c>
      <c r="G12" s="15" t="s">
        <v>47</v>
      </c>
      <c r="H12" s="7" t="s">
        <v>63</v>
      </c>
      <c r="I12" s="16" t="s">
        <v>51</v>
      </c>
      <c r="J12" s="16" t="s">
        <v>12</v>
      </c>
      <c r="K12" s="16" t="s">
        <v>13</v>
      </c>
      <c r="L12" s="16" t="s">
        <v>14</v>
      </c>
      <c r="M12" s="16" t="s">
        <v>11</v>
      </c>
      <c r="N12" s="19">
        <v>424</v>
      </c>
      <c r="O12" s="26" t="s">
        <v>75</v>
      </c>
      <c r="P12" s="56" t="s">
        <v>30</v>
      </c>
      <c r="Q12" s="57" t="s">
        <v>35</v>
      </c>
    </row>
    <row r="13" spans="1:17" ht="57">
      <c r="A13" s="6" t="s">
        <v>31</v>
      </c>
      <c r="B13" s="16" t="s">
        <v>32</v>
      </c>
      <c r="C13" s="17">
        <v>1</v>
      </c>
      <c r="D13" s="25" t="s">
        <v>55</v>
      </c>
      <c r="E13" s="16" t="s">
        <v>53</v>
      </c>
      <c r="F13" s="15" t="s">
        <v>79</v>
      </c>
      <c r="G13" s="15" t="s">
        <v>47</v>
      </c>
      <c r="H13" s="7" t="s">
        <v>63</v>
      </c>
      <c r="I13" s="16" t="s">
        <v>51</v>
      </c>
      <c r="J13" s="16" t="s">
        <v>12</v>
      </c>
      <c r="K13" s="16" t="s">
        <v>13</v>
      </c>
      <c r="L13" s="16" t="s">
        <v>14</v>
      </c>
      <c r="M13" s="16" t="s">
        <v>11</v>
      </c>
      <c r="N13" s="19">
        <v>166</v>
      </c>
      <c r="O13" s="26" t="s">
        <v>76</v>
      </c>
      <c r="P13" s="23" t="s">
        <v>31</v>
      </c>
      <c r="Q13" s="28" t="s">
        <v>35</v>
      </c>
    </row>
    <row r="14" spans="1:17" ht="57">
      <c r="A14" s="6" t="s">
        <v>36</v>
      </c>
      <c r="B14" s="16" t="s">
        <v>56</v>
      </c>
      <c r="C14" s="17">
        <v>1</v>
      </c>
      <c r="D14" s="25" t="s">
        <v>85</v>
      </c>
      <c r="E14" s="16" t="s">
        <v>53</v>
      </c>
      <c r="F14" s="15" t="s">
        <v>84</v>
      </c>
      <c r="G14" s="15" t="s">
        <v>47</v>
      </c>
      <c r="H14" s="7" t="s">
        <v>78</v>
      </c>
      <c r="I14" s="16" t="s">
        <v>51</v>
      </c>
      <c r="J14" s="16" t="s">
        <v>86</v>
      </c>
      <c r="K14" s="16" t="s">
        <v>13</v>
      </c>
      <c r="L14" s="16" t="s">
        <v>14</v>
      </c>
      <c r="M14" s="16" t="s">
        <v>11</v>
      </c>
      <c r="N14" s="19">
        <v>550</v>
      </c>
      <c r="O14" s="26" t="s">
        <v>88</v>
      </c>
      <c r="P14" s="23" t="s">
        <v>36</v>
      </c>
      <c r="Q14" s="28" t="s">
        <v>35</v>
      </c>
    </row>
    <row r="15" spans="1:17" ht="57">
      <c r="A15" s="6" t="s">
        <v>37</v>
      </c>
      <c r="B15" s="16" t="s">
        <v>89</v>
      </c>
      <c r="C15" s="17">
        <v>1</v>
      </c>
      <c r="D15" s="25" t="s">
        <v>90</v>
      </c>
      <c r="E15" s="16" t="s">
        <v>53</v>
      </c>
      <c r="F15" s="15" t="s">
        <v>84</v>
      </c>
      <c r="G15" s="15" t="s">
        <v>47</v>
      </c>
      <c r="H15" s="7" t="s">
        <v>78</v>
      </c>
      <c r="I15" s="16" t="s">
        <v>51</v>
      </c>
      <c r="J15" s="16" t="s">
        <v>86</v>
      </c>
      <c r="K15" s="16" t="s">
        <v>13</v>
      </c>
      <c r="L15" s="16" t="s">
        <v>14</v>
      </c>
      <c r="M15" s="16" t="s">
        <v>11</v>
      </c>
      <c r="N15" s="19">
        <f>92+258</f>
        <v>350</v>
      </c>
      <c r="O15" s="26" t="s">
        <v>87</v>
      </c>
      <c r="P15" s="23" t="s">
        <v>37</v>
      </c>
      <c r="Q15" s="28" t="s">
        <v>35</v>
      </c>
    </row>
    <row r="16" spans="1:17" ht="57">
      <c r="A16" s="6" t="s">
        <v>38</v>
      </c>
      <c r="B16" s="16" t="s">
        <v>32</v>
      </c>
      <c r="C16" s="17">
        <v>1</v>
      </c>
      <c r="D16" s="25" t="s">
        <v>55</v>
      </c>
      <c r="E16" s="16" t="s">
        <v>53</v>
      </c>
      <c r="F16" s="15" t="s">
        <v>91</v>
      </c>
      <c r="G16" s="15" t="s">
        <v>47</v>
      </c>
      <c r="H16" s="7" t="s">
        <v>92</v>
      </c>
      <c r="I16" s="16" t="s">
        <v>51</v>
      </c>
      <c r="J16" s="16" t="s">
        <v>86</v>
      </c>
      <c r="K16" s="16" t="s">
        <v>13</v>
      </c>
      <c r="L16" s="16" t="s">
        <v>14</v>
      </c>
      <c r="M16" s="16" t="s">
        <v>11</v>
      </c>
      <c r="N16" s="19">
        <f>258+166</f>
        <v>424</v>
      </c>
      <c r="O16" s="26" t="s">
        <v>93</v>
      </c>
      <c r="P16" s="23" t="s">
        <v>38</v>
      </c>
      <c r="Q16" s="28" t="s">
        <v>35</v>
      </c>
    </row>
    <row r="17" spans="6:14">
      <c r="F17"/>
      <c r="N17"/>
    </row>
    <row r="18" spans="6:14">
      <c r="F18"/>
      <c r="N18"/>
    </row>
    <row r="19" spans="6:14">
      <c r="F19"/>
      <c r="N19"/>
    </row>
    <row r="20" spans="6:14">
      <c r="F20"/>
      <c r="N20"/>
    </row>
    <row r="21" spans="6:14">
      <c r="F21"/>
      <c r="N2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3:Q20"/>
  <sheetViews>
    <sheetView topLeftCell="A5" workbookViewId="0">
      <selection activeCell="A11" sqref="A11:XFD12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6.5703125" style="8" bestFit="1" customWidth="1"/>
    <col min="7" max="10" width="12.85546875" customWidth="1"/>
    <col min="11" max="11" width="14.28515625" customWidth="1"/>
    <col min="12" max="12" width="12.85546875" customWidth="1"/>
    <col min="13" max="13" width="14" customWidth="1"/>
    <col min="14" max="14" width="12.85546875" style="11" customWidth="1"/>
    <col min="15" max="15" width="12.85546875" customWidth="1"/>
    <col min="16" max="16" width="14.85546875" customWidth="1"/>
  </cols>
  <sheetData>
    <row r="3" spans="1:17" ht="20.25">
      <c r="D3" s="2" t="s">
        <v>9</v>
      </c>
    </row>
    <row r="4" spans="1:17" ht="20.25">
      <c r="D4" s="2" t="s">
        <v>58</v>
      </c>
    </row>
    <row r="5" spans="1:17" ht="20.25">
      <c r="D5" s="2" t="s">
        <v>10</v>
      </c>
    </row>
    <row r="8" spans="1:17">
      <c r="E8" s="36"/>
      <c r="F8" s="29"/>
      <c r="G8" s="30"/>
      <c r="H8" s="30"/>
      <c r="I8" s="30"/>
      <c r="J8" s="30"/>
      <c r="K8" s="36"/>
      <c r="L8" s="30"/>
      <c r="M8" s="30"/>
      <c r="N8" s="31"/>
    </row>
    <row r="9" spans="1:17" ht="15.75" thickBot="1">
      <c r="E9" s="36"/>
      <c r="F9" s="32"/>
      <c r="G9" s="30"/>
      <c r="H9" s="36"/>
      <c r="I9" s="36"/>
      <c r="J9" s="30"/>
      <c r="K9" s="30"/>
      <c r="L9" s="36"/>
      <c r="M9" s="36"/>
      <c r="N9" s="37"/>
    </row>
    <row r="10" spans="1:17" ht="39" thickBot="1">
      <c r="A10" s="14" t="s">
        <v>15</v>
      </c>
      <c r="B10" s="3" t="s">
        <v>0</v>
      </c>
      <c r="C10" s="4" t="s">
        <v>1</v>
      </c>
      <c r="D10" s="4" t="s">
        <v>2</v>
      </c>
      <c r="E10" s="38" t="s">
        <v>33</v>
      </c>
      <c r="F10" s="39" t="s">
        <v>3</v>
      </c>
      <c r="G10" s="38" t="s">
        <v>42</v>
      </c>
      <c r="H10" s="38" t="s">
        <v>39</v>
      </c>
      <c r="I10" s="38" t="s">
        <v>4</v>
      </c>
      <c r="J10" s="38" t="s">
        <v>43</v>
      </c>
      <c r="K10" s="38" t="s">
        <v>44</v>
      </c>
      <c r="L10" s="38" t="s">
        <v>5</v>
      </c>
      <c r="M10" s="38" t="s">
        <v>6</v>
      </c>
      <c r="N10" s="40" t="s">
        <v>7</v>
      </c>
      <c r="O10" s="5" t="s">
        <v>8</v>
      </c>
      <c r="P10" s="22" t="s">
        <v>18</v>
      </c>
      <c r="Q10" s="22" t="s">
        <v>34</v>
      </c>
    </row>
    <row r="11" spans="1:17" s="60" customFormat="1" ht="77.25" customHeight="1">
      <c r="A11" s="58" t="s">
        <v>94</v>
      </c>
      <c r="B11" s="58" t="s">
        <v>32</v>
      </c>
      <c r="C11" s="58" t="s">
        <v>59</v>
      </c>
      <c r="D11" s="25" t="s">
        <v>55</v>
      </c>
      <c r="E11" s="16" t="s">
        <v>53</v>
      </c>
      <c r="F11" s="15">
        <v>42115</v>
      </c>
      <c r="G11" s="15" t="s">
        <v>47</v>
      </c>
      <c r="H11" s="7" t="s">
        <v>63</v>
      </c>
      <c r="I11" s="16" t="s">
        <v>51</v>
      </c>
      <c r="J11" s="16" t="s">
        <v>12</v>
      </c>
      <c r="K11" s="16" t="s">
        <v>13</v>
      </c>
      <c r="L11" s="16" t="s">
        <v>14</v>
      </c>
      <c r="M11" s="16" t="s">
        <v>11</v>
      </c>
      <c r="N11" s="19">
        <v>166</v>
      </c>
      <c r="O11" s="26" t="s">
        <v>76</v>
      </c>
      <c r="P11" s="23" t="s">
        <v>94</v>
      </c>
      <c r="Q11" s="28" t="s">
        <v>35</v>
      </c>
    </row>
    <row r="12" spans="1:17" ht="57">
      <c r="A12" s="6" t="s">
        <v>95</v>
      </c>
      <c r="B12" s="16" t="s">
        <v>24</v>
      </c>
      <c r="C12" s="17">
        <v>1</v>
      </c>
      <c r="D12" s="18" t="s">
        <v>61</v>
      </c>
      <c r="E12" s="16" t="s">
        <v>53</v>
      </c>
      <c r="F12" s="15">
        <v>42115</v>
      </c>
      <c r="G12" s="15" t="s">
        <v>47</v>
      </c>
      <c r="H12" s="7" t="s">
        <v>63</v>
      </c>
      <c r="I12" s="16" t="s">
        <v>51</v>
      </c>
      <c r="J12" s="16" t="s">
        <v>12</v>
      </c>
      <c r="K12" s="16" t="s">
        <v>13</v>
      </c>
      <c r="L12" s="16" t="s">
        <v>14</v>
      </c>
      <c r="M12" s="16" t="s">
        <v>11</v>
      </c>
      <c r="N12" s="19">
        <v>424</v>
      </c>
      <c r="O12" s="26" t="s">
        <v>75</v>
      </c>
      <c r="P12" s="56" t="s">
        <v>95</v>
      </c>
      <c r="Q12" s="57" t="s">
        <v>35</v>
      </c>
    </row>
    <row r="13" spans="1:17">
      <c r="F13"/>
      <c r="N13"/>
    </row>
    <row r="14" spans="1:17">
      <c r="F14"/>
      <c r="N14"/>
    </row>
    <row r="15" spans="1:17">
      <c r="F15"/>
      <c r="N15"/>
    </row>
    <row r="16" spans="1:17">
      <c r="F16"/>
      <c r="N16"/>
    </row>
    <row r="17" spans="6:14">
      <c r="F17"/>
      <c r="N17"/>
    </row>
    <row r="18" spans="6:14">
      <c r="F18"/>
      <c r="N18"/>
    </row>
    <row r="19" spans="6:14">
      <c r="F19"/>
      <c r="N19"/>
    </row>
    <row r="20" spans="6:14">
      <c r="F20"/>
      <c r="N2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:Q14"/>
  <sheetViews>
    <sheetView topLeftCell="A7" workbookViewId="0">
      <selection activeCell="A10" sqref="A10:XFD13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6.5703125" style="8" bestFit="1" customWidth="1"/>
    <col min="7" max="10" width="12.85546875" customWidth="1"/>
    <col min="11" max="11" width="14.28515625" customWidth="1"/>
    <col min="12" max="12" width="12.85546875" customWidth="1"/>
    <col min="13" max="13" width="14" customWidth="1"/>
    <col min="14" max="14" width="12.85546875" style="11" customWidth="1"/>
    <col min="15" max="16" width="12.85546875" customWidth="1"/>
  </cols>
  <sheetData>
    <row r="3" spans="1:17" ht="20.25">
      <c r="D3" s="2" t="s">
        <v>9</v>
      </c>
    </row>
    <row r="4" spans="1:17" ht="20.25">
      <c r="D4" s="2" t="s">
        <v>58</v>
      </c>
    </row>
    <row r="5" spans="1:17" ht="20.25">
      <c r="D5" s="2" t="s">
        <v>10</v>
      </c>
    </row>
    <row r="7" spans="1:17">
      <c r="F7" s="29"/>
      <c r="G7" s="30"/>
      <c r="H7" s="30"/>
      <c r="I7" s="30"/>
      <c r="J7" s="30"/>
      <c r="K7" s="30"/>
      <c r="L7" s="30"/>
      <c r="M7" s="30"/>
      <c r="N7" s="31"/>
      <c r="O7" s="36"/>
    </row>
    <row r="8" spans="1:17">
      <c r="F8" s="32"/>
      <c r="G8" s="30"/>
      <c r="H8" s="36"/>
      <c r="I8" s="36"/>
      <c r="J8" s="30"/>
      <c r="K8" s="30"/>
      <c r="L8" s="36"/>
      <c r="M8" s="36"/>
      <c r="N8" s="37"/>
      <c r="O8" s="36"/>
    </row>
    <row r="9" spans="1:17" ht="15.75" thickBot="1">
      <c r="F9" s="43"/>
      <c r="G9" s="42"/>
      <c r="H9" s="44"/>
      <c r="I9" s="44"/>
      <c r="J9" s="42"/>
      <c r="K9" s="42"/>
      <c r="L9" s="44"/>
      <c r="M9" s="44"/>
      <c r="N9" s="45"/>
      <c r="O9" s="44"/>
    </row>
    <row r="10" spans="1:17" ht="39.75" thickTop="1" thickBot="1">
      <c r="A10" s="14" t="s">
        <v>15</v>
      </c>
      <c r="B10" s="3" t="s">
        <v>0</v>
      </c>
      <c r="C10" s="4" t="s">
        <v>1</v>
      </c>
      <c r="D10" s="4" t="s">
        <v>2</v>
      </c>
      <c r="E10" s="4" t="s">
        <v>33</v>
      </c>
      <c r="F10" s="34" t="s">
        <v>3</v>
      </c>
      <c r="G10" s="33" t="s">
        <v>42</v>
      </c>
      <c r="H10" s="33" t="s">
        <v>39</v>
      </c>
      <c r="I10" s="33" t="s">
        <v>4</v>
      </c>
      <c r="J10" s="33" t="s">
        <v>43</v>
      </c>
      <c r="K10" s="33" t="s">
        <v>44</v>
      </c>
      <c r="L10" s="33" t="s">
        <v>5</v>
      </c>
      <c r="M10" s="33" t="s">
        <v>6</v>
      </c>
      <c r="N10" s="35" t="s">
        <v>7</v>
      </c>
      <c r="O10" s="41" t="s">
        <v>8</v>
      </c>
      <c r="P10" s="22" t="s">
        <v>18</v>
      </c>
      <c r="Q10" s="22" t="s">
        <v>34</v>
      </c>
    </row>
    <row r="11" spans="1:17" s="60" customFormat="1" ht="77.25" customHeight="1">
      <c r="A11" s="58" t="s">
        <v>96</v>
      </c>
      <c r="B11" s="58" t="s">
        <v>32</v>
      </c>
      <c r="C11" s="58" t="s">
        <v>59</v>
      </c>
      <c r="D11" s="25" t="s">
        <v>55</v>
      </c>
      <c r="E11" s="16" t="s">
        <v>53</v>
      </c>
      <c r="F11" s="15" t="s">
        <v>98</v>
      </c>
      <c r="G11" s="15" t="s">
        <v>47</v>
      </c>
      <c r="H11" s="7" t="s">
        <v>63</v>
      </c>
      <c r="I11" s="16" t="s">
        <v>51</v>
      </c>
      <c r="J11" s="16" t="s">
        <v>12</v>
      </c>
      <c r="K11" s="16" t="s">
        <v>13</v>
      </c>
      <c r="L11" s="16" t="s">
        <v>14</v>
      </c>
      <c r="M11" s="16" t="s">
        <v>11</v>
      </c>
      <c r="N11" s="19">
        <v>166</v>
      </c>
      <c r="O11" s="26" t="s">
        <v>76</v>
      </c>
      <c r="P11" s="23" t="s">
        <v>96</v>
      </c>
      <c r="Q11" s="28" t="s">
        <v>35</v>
      </c>
    </row>
    <row r="12" spans="1:17" ht="57">
      <c r="A12" s="6" t="s">
        <v>97</v>
      </c>
      <c r="B12" s="16" t="s">
        <v>24</v>
      </c>
      <c r="C12" s="17">
        <v>1</v>
      </c>
      <c r="D12" s="18" t="s">
        <v>61</v>
      </c>
      <c r="E12" s="16" t="s">
        <v>53</v>
      </c>
      <c r="F12" s="15" t="s">
        <v>98</v>
      </c>
      <c r="G12" s="15" t="s">
        <v>47</v>
      </c>
      <c r="H12" s="7" t="s">
        <v>63</v>
      </c>
      <c r="I12" s="16" t="s">
        <v>51</v>
      </c>
      <c r="J12" s="16" t="s">
        <v>12</v>
      </c>
      <c r="K12" s="16" t="s">
        <v>13</v>
      </c>
      <c r="L12" s="16" t="s">
        <v>14</v>
      </c>
      <c r="M12" s="16" t="s">
        <v>11</v>
      </c>
      <c r="N12" s="19">
        <v>424</v>
      </c>
      <c r="O12" s="26" t="s">
        <v>75</v>
      </c>
      <c r="P12" s="56" t="s">
        <v>97</v>
      </c>
      <c r="Q12" s="57" t="s">
        <v>35</v>
      </c>
    </row>
    <row r="13" spans="1:17" ht="57">
      <c r="A13" s="6" t="s">
        <v>99</v>
      </c>
      <c r="B13" s="16" t="s">
        <v>22</v>
      </c>
      <c r="C13" s="17">
        <v>1</v>
      </c>
      <c r="D13" s="25" t="s">
        <v>20</v>
      </c>
      <c r="E13" s="16" t="s">
        <v>53</v>
      </c>
      <c r="F13" s="15" t="s">
        <v>101</v>
      </c>
      <c r="G13" s="15" t="s">
        <v>47</v>
      </c>
      <c r="H13" s="7" t="s">
        <v>102</v>
      </c>
      <c r="I13" s="16" t="s">
        <v>50</v>
      </c>
      <c r="J13" s="16" t="s">
        <v>12</v>
      </c>
      <c r="K13" s="16" t="s">
        <v>12</v>
      </c>
      <c r="L13" s="16" t="s">
        <v>14</v>
      </c>
      <c r="M13" s="16" t="s">
        <v>11</v>
      </c>
      <c r="N13" s="19">
        <v>4500.46</v>
      </c>
      <c r="O13" s="26" t="s">
        <v>103</v>
      </c>
      <c r="P13" s="23" t="s">
        <v>99</v>
      </c>
      <c r="Q13" s="28" t="s">
        <v>35</v>
      </c>
    </row>
    <row r="14" spans="1:17" ht="57">
      <c r="A14" s="6" t="s">
        <v>100</v>
      </c>
      <c r="B14" s="16" t="s">
        <v>73</v>
      </c>
      <c r="C14" s="17">
        <v>1</v>
      </c>
      <c r="D14" s="25" t="s">
        <v>52</v>
      </c>
      <c r="E14" s="16" t="s">
        <v>53</v>
      </c>
      <c r="F14" s="15" t="s">
        <v>101</v>
      </c>
      <c r="G14" s="15" t="s">
        <v>47</v>
      </c>
      <c r="H14" s="7" t="s">
        <v>102</v>
      </c>
      <c r="I14" s="16" t="s">
        <v>50</v>
      </c>
      <c r="J14" s="16" t="s">
        <v>12</v>
      </c>
      <c r="K14" s="16" t="s">
        <v>12</v>
      </c>
      <c r="L14" s="16" t="s">
        <v>14</v>
      </c>
      <c r="M14" s="16" t="s">
        <v>11</v>
      </c>
      <c r="N14" s="19">
        <v>1028</v>
      </c>
      <c r="O14" s="26" t="s">
        <v>104</v>
      </c>
      <c r="P14" s="23" t="s">
        <v>100</v>
      </c>
      <c r="Q14" s="28" t="s">
        <v>35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:Q15"/>
  <sheetViews>
    <sheetView topLeftCell="A11" workbookViewId="0">
      <selection activeCell="N18" sqref="N18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6.5703125" style="8" bestFit="1" customWidth="1"/>
    <col min="7" max="7" width="16.5703125" style="8" customWidth="1"/>
    <col min="8" max="10" width="12.85546875" customWidth="1"/>
    <col min="11" max="11" width="14.28515625" customWidth="1"/>
    <col min="12" max="12" width="12.85546875" customWidth="1"/>
    <col min="13" max="13" width="14" customWidth="1"/>
    <col min="14" max="14" width="12.85546875" style="11" customWidth="1"/>
    <col min="15" max="15" width="12.85546875" customWidth="1"/>
    <col min="16" max="16" width="13.140625" customWidth="1"/>
  </cols>
  <sheetData>
    <row r="3" spans="1:17" ht="20.25">
      <c r="D3" s="2" t="s">
        <v>9</v>
      </c>
    </row>
    <row r="4" spans="1:17" ht="20.25">
      <c r="D4" s="2" t="s">
        <v>58</v>
      </c>
    </row>
    <row r="5" spans="1:17" ht="20.25">
      <c r="D5" s="2" t="s">
        <v>10</v>
      </c>
    </row>
    <row r="8" spans="1:17">
      <c r="F8" s="29"/>
      <c r="G8" s="30"/>
      <c r="H8" s="30"/>
      <c r="I8" s="30"/>
      <c r="J8" s="30"/>
      <c r="K8" s="30"/>
      <c r="L8" s="30"/>
      <c r="M8" s="30"/>
      <c r="N8" s="31"/>
    </row>
    <row r="9" spans="1:17" ht="15.75" thickBot="1">
      <c r="F9" s="32"/>
      <c r="G9" s="32"/>
      <c r="H9" s="36"/>
      <c r="I9" s="36"/>
      <c r="J9" s="36"/>
      <c r="K9" s="30"/>
      <c r="L9" s="36"/>
      <c r="M9" s="36"/>
      <c r="N9" s="37"/>
    </row>
    <row r="10" spans="1:17" ht="39" thickBot="1">
      <c r="A10" s="14" t="s">
        <v>15</v>
      </c>
      <c r="B10" s="3" t="s">
        <v>0</v>
      </c>
      <c r="C10" s="4" t="s">
        <v>1</v>
      </c>
      <c r="D10" s="4" t="s">
        <v>2</v>
      </c>
      <c r="E10" s="4" t="s">
        <v>33</v>
      </c>
      <c r="F10" s="34" t="s">
        <v>3</v>
      </c>
      <c r="G10" s="34" t="s">
        <v>39</v>
      </c>
      <c r="H10" s="33" t="s">
        <v>41</v>
      </c>
      <c r="I10" s="33" t="s">
        <v>4</v>
      </c>
      <c r="J10" s="33" t="s">
        <v>40</v>
      </c>
      <c r="K10" s="33" t="s">
        <v>44</v>
      </c>
      <c r="L10" s="33" t="s">
        <v>5</v>
      </c>
      <c r="M10" s="33" t="s">
        <v>6</v>
      </c>
      <c r="N10" s="35" t="s">
        <v>7</v>
      </c>
      <c r="O10" s="5" t="s">
        <v>8</v>
      </c>
      <c r="P10" s="24" t="s">
        <v>21</v>
      </c>
      <c r="Q10" s="22" t="s">
        <v>34</v>
      </c>
    </row>
    <row r="11" spans="1:17" s="60" customFormat="1" ht="77.25" customHeight="1">
      <c r="A11" s="58" t="s">
        <v>105</v>
      </c>
      <c r="B11" s="58" t="s">
        <v>32</v>
      </c>
      <c r="C11" s="58" t="s">
        <v>59</v>
      </c>
      <c r="D11" s="25" t="s">
        <v>55</v>
      </c>
      <c r="E11" s="16" t="s">
        <v>53</v>
      </c>
      <c r="F11" s="15" t="s">
        <v>107</v>
      </c>
      <c r="G11" s="15" t="s">
        <v>47</v>
      </c>
      <c r="H11" s="7" t="s">
        <v>63</v>
      </c>
      <c r="I11" s="16" t="s">
        <v>51</v>
      </c>
      <c r="J11" s="16" t="s">
        <v>12</v>
      </c>
      <c r="K11" s="16" t="s">
        <v>13</v>
      </c>
      <c r="L11" s="16" t="s">
        <v>14</v>
      </c>
      <c r="M11" s="16" t="s">
        <v>11</v>
      </c>
      <c r="N11" s="19">
        <v>424</v>
      </c>
      <c r="O11" s="26" t="s">
        <v>75</v>
      </c>
      <c r="P11" s="23" t="s">
        <v>105</v>
      </c>
      <c r="Q11" s="28" t="s">
        <v>35</v>
      </c>
    </row>
    <row r="12" spans="1:17" ht="57">
      <c r="A12" s="6" t="s">
        <v>106</v>
      </c>
      <c r="B12" s="16" t="s">
        <v>24</v>
      </c>
      <c r="C12" s="17">
        <v>1</v>
      </c>
      <c r="D12" s="18" t="s">
        <v>61</v>
      </c>
      <c r="E12" s="16" t="s">
        <v>53</v>
      </c>
      <c r="F12" s="15" t="s">
        <v>108</v>
      </c>
      <c r="G12" s="15" t="s">
        <v>47</v>
      </c>
      <c r="H12" s="7" t="s">
        <v>63</v>
      </c>
      <c r="I12" s="16" t="s">
        <v>50</v>
      </c>
      <c r="J12" s="16" t="s">
        <v>12</v>
      </c>
      <c r="K12" s="16" t="s">
        <v>12</v>
      </c>
      <c r="L12" s="16" t="s">
        <v>14</v>
      </c>
      <c r="M12" s="16" t="s">
        <v>11</v>
      </c>
      <c r="N12" s="19">
        <v>1099</v>
      </c>
      <c r="O12" s="26" t="s">
        <v>109</v>
      </c>
      <c r="P12" s="56" t="s">
        <v>106</v>
      </c>
      <c r="Q12" s="57" t="s">
        <v>35</v>
      </c>
    </row>
    <row r="13" spans="1:17" ht="57">
      <c r="A13" s="6" t="s">
        <v>110</v>
      </c>
      <c r="B13" s="16" t="s">
        <v>22</v>
      </c>
      <c r="C13" s="17">
        <v>1</v>
      </c>
      <c r="D13" s="18" t="s">
        <v>20</v>
      </c>
      <c r="E13" s="16" t="s">
        <v>53</v>
      </c>
      <c r="F13" s="15" t="s">
        <v>114</v>
      </c>
      <c r="G13" s="15" t="s">
        <v>47</v>
      </c>
      <c r="H13" s="7" t="s">
        <v>115</v>
      </c>
      <c r="I13" s="16" t="s">
        <v>50</v>
      </c>
      <c r="J13" s="16" t="s">
        <v>12</v>
      </c>
      <c r="K13" s="16" t="s">
        <v>12</v>
      </c>
      <c r="L13" s="16" t="s">
        <v>14</v>
      </c>
      <c r="M13" s="16" t="s">
        <v>11</v>
      </c>
      <c r="N13" s="19">
        <v>3954.55</v>
      </c>
      <c r="O13" s="26" t="s">
        <v>116</v>
      </c>
      <c r="P13" s="56" t="s">
        <v>110</v>
      </c>
      <c r="Q13" s="57" t="s">
        <v>35</v>
      </c>
    </row>
    <row r="14" spans="1:17" s="60" customFormat="1" ht="77.25" customHeight="1">
      <c r="A14" s="58" t="s">
        <v>112</v>
      </c>
      <c r="B14" s="58" t="s">
        <v>32</v>
      </c>
      <c r="C14" s="58" t="s">
        <v>59</v>
      </c>
      <c r="D14" s="25" t="s">
        <v>55</v>
      </c>
      <c r="E14" s="16" t="s">
        <v>53</v>
      </c>
      <c r="F14" s="15" t="s">
        <v>111</v>
      </c>
      <c r="G14" s="15" t="s">
        <v>47</v>
      </c>
      <c r="H14" s="7" t="s">
        <v>63</v>
      </c>
      <c r="I14" s="16" t="s">
        <v>51</v>
      </c>
      <c r="J14" s="16" t="s">
        <v>12</v>
      </c>
      <c r="K14" s="16" t="s">
        <v>13</v>
      </c>
      <c r="L14" s="16" t="s">
        <v>14</v>
      </c>
      <c r="M14" s="16" t="s">
        <v>11</v>
      </c>
      <c r="N14" s="19">
        <v>166</v>
      </c>
      <c r="O14" s="26" t="s">
        <v>76</v>
      </c>
      <c r="P14" s="23" t="s">
        <v>112</v>
      </c>
      <c r="Q14" s="28" t="s">
        <v>35</v>
      </c>
    </row>
    <row r="15" spans="1:17" ht="57">
      <c r="A15" s="6" t="s">
        <v>113</v>
      </c>
      <c r="B15" s="16" t="s">
        <v>24</v>
      </c>
      <c r="C15" s="17">
        <v>1</v>
      </c>
      <c r="D15" s="18" t="s">
        <v>61</v>
      </c>
      <c r="E15" s="16" t="s">
        <v>53</v>
      </c>
      <c r="F15" s="15" t="s">
        <v>111</v>
      </c>
      <c r="G15" s="15" t="s">
        <v>47</v>
      </c>
      <c r="H15" s="7" t="s">
        <v>63</v>
      </c>
      <c r="I15" s="16" t="s">
        <v>51</v>
      </c>
      <c r="J15" s="16" t="s">
        <v>12</v>
      </c>
      <c r="K15" s="16" t="s">
        <v>13</v>
      </c>
      <c r="L15" s="16" t="s">
        <v>14</v>
      </c>
      <c r="M15" s="16" t="s">
        <v>11</v>
      </c>
      <c r="N15" s="19">
        <v>424</v>
      </c>
      <c r="O15" s="26" t="s">
        <v>75</v>
      </c>
      <c r="P15" s="56" t="s">
        <v>113</v>
      </c>
      <c r="Q15" s="57" t="s">
        <v>35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3:Q13"/>
  <sheetViews>
    <sheetView topLeftCell="A6" workbookViewId="0">
      <selection activeCell="I13" sqref="I13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9" style="8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1" customWidth="1"/>
    <col min="14" max="14" width="12.85546875" customWidth="1"/>
    <col min="15" max="15" width="14.85546875" customWidth="1"/>
  </cols>
  <sheetData>
    <row r="3" spans="1:17" ht="20.25">
      <c r="D3" s="2" t="s">
        <v>9</v>
      </c>
    </row>
    <row r="4" spans="1:17" ht="20.25">
      <c r="D4" s="2" t="s">
        <v>58</v>
      </c>
    </row>
    <row r="5" spans="1:17" ht="20.25">
      <c r="D5" s="2" t="s">
        <v>10</v>
      </c>
    </row>
    <row r="9" spans="1:17" ht="15.75" thickBot="1"/>
    <row r="10" spans="1:17" ht="39" thickBot="1">
      <c r="A10" s="14" t="s">
        <v>15</v>
      </c>
      <c r="B10" s="3" t="s">
        <v>0</v>
      </c>
      <c r="C10" s="4" t="s">
        <v>1</v>
      </c>
      <c r="D10" s="4" t="s">
        <v>2</v>
      </c>
      <c r="E10" s="4" t="s">
        <v>33</v>
      </c>
      <c r="F10" s="34" t="s">
        <v>3</v>
      </c>
      <c r="G10" s="34" t="s">
        <v>39</v>
      </c>
      <c r="H10" s="33" t="s">
        <v>41</v>
      </c>
      <c r="I10" s="33" t="s">
        <v>4</v>
      </c>
      <c r="J10" s="33" t="s">
        <v>40</v>
      </c>
      <c r="K10" s="33" t="s">
        <v>44</v>
      </c>
      <c r="L10" s="33" t="s">
        <v>5</v>
      </c>
      <c r="M10" s="33" t="s">
        <v>6</v>
      </c>
      <c r="N10" s="35" t="s">
        <v>7</v>
      </c>
      <c r="O10" s="5" t="s">
        <v>8</v>
      </c>
      <c r="P10" s="24" t="s">
        <v>21</v>
      </c>
      <c r="Q10" s="22" t="s">
        <v>34</v>
      </c>
    </row>
    <row r="11" spans="1:17" s="60" customFormat="1" ht="77.25" customHeight="1">
      <c r="A11" s="58" t="s">
        <v>117</v>
      </c>
      <c r="B11" s="58" t="s">
        <v>24</v>
      </c>
      <c r="C11" s="58" t="s">
        <v>59</v>
      </c>
      <c r="D11" s="25" t="s">
        <v>118</v>
      </c>
      <c r="E11" s="16" t="s">
        <v>53</v>
      </c>
      <c r="F11" s="15" t="s">
        <v>119</v>
      </c>
      <c r="G11" s="15" t="s">
        <v>47</v>
      </c>
      <c r="H11" s="7" t="s">
        <v>120</v>
      </c>
      <c r="I11" s="16" t="s">
        <v>51</v>
      </c>
      <c r="J11" s="16" t="s">
        <v>12</v>
      </c>
      <c r="K11" s="16" t="s">
        <v>13</v>
      </c>
      <c r="L11" s="16" t="s">
        <v>14</v>
      </c>
      <c r="M11" s="16" t="s">
        <v>11</v>
      </c>
      <c r="N11" s="19">
        <v>258</v>
      </c>
      <c r="O11" s="26" t="s">
        <v>121</v>
      </c>
      <c r="P11" s="23" t="s">
        <v>117</v>
      </c>
      <c r="Q11" s="28" t="s">
        <v>35</v>
      </c>
    </row>
    <row r="12" spans="1:17" ht="57">
      <c r="A12" s="58" t="s">
        <v>122</v>
      </c>
      <c r="B12" s="58" t="s">
        <v>32</v>
      </c>
      <c r="C12" s="58" t="s">
        <v>59</v>
      </c>
      <c r="D12" s="25" t="s">
        <v>55</v>
      </c>
      <c r="E12" s="16" t="s">
        <v>53</v>
      </c>
      <c r="F12" s="15" t="s">
        <v>123</v>
      </c>
      <c r="G12" s="15" t="s">
        <v>47</v>
      </c>
      <c r="H12" s="7" t="s">
        <v>124</v>
      </c>
      <c r="I12" s="16" t="s">
        <v>51</v>
      </c>
      <c r="J12" s="16" t="s">
        <v>12</v>
      </c>
      <c r="K12" s="16" t="s">
        <v>13</v>
      </c>
      <c r="L12" s="16" t="s">
        <v>14</v>
      </c>
      <c r="M12" s="16" t="s">
        <v>11</v>
      </c>
      <c r="N12" s="19">
        <f>258+92</f>
        <v>350</v>
      </c>
      <c r="O12" s="26" t="s">
        <v>125</v>
      </c>
      <c r="P12" s="23" t="s">
        <v>122</v>
      </c>
      <c r="Q12" s="28" t="s">
        <v>35</v>
      </c>
    </row>
    <row r="13" spans="1:17" ht="57">
      <c r="A13" s="58" t="s">
        <v>126</v>
      </c>
      <c r="B13" s="58" t="s">
        <v>127</v>
      </c>
      <c r="C13" s="58" t="s">
        <v>59</v>
      </c>
      <c r="D13" s="25" t="s">
        <v>128</v>
      </c>
      <c r="E13" s="16" t="s">
        <v>53</v>
      </c>
      <c r="F13" s="15" t="s">
        <v>129</v>
      </c>
      <c r="G13" s="15" t="s">
        <v>47</v>
      </c>
      <c r="H13" s="7" t="s">
        <v>124</v>
      </c>
      <c r="I13" s="16" t="s">
        <v>130</v>
      </c>
      <c r="J13" s="16" t="s">
        <v>12</v>
      </c>
      <c r="K13" s="16" t="s">
        <v>13</v>
      </c>
      <c r="L13" s="16" t="s">
        <v>14</v>
      </c>
      <c r="M13" s="16" t="s">
        <v>11</v>
      </c>
      <c r="N13" s="19">
        <v>666</v>
      </c>
      <c r="O13" s="26" t="s">
        <v>131</v>
      </c>
      <c r="P13" s="23" t="s">
        <v>126</v>
      </c>
      <c r="Q13" s="28" t="s">
        <v>35</v>
      </c>
    </row>
  </sheetData>
  <autoFilter ref="A3:O10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3:Q14"/>
  <sheetViews>
    <sheetView topLeftCell="A6" workbookViewId="0">
      <selection activeCell="E14" sqref="A14:XFD14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9" style="8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1" customWidth="1"/>
    <col min="14" max="14" width="12.85546875" customWidth="1"/>
    <col min="15" max="15" width="19.85546875" customWidth="1"/>
  </cols>
  <sheetData>
    <row r="3" spans="1:17" ht="20.25">
      <c r="D3" s="2" t="s">
        <v>9</v>
      </c>
    </row>
    <row r="4" spans="1:17" ht="20.25">
      <c r="D4" s="2" t="s">
        <v>58</v>
      </c>
    </row>
    <row r="5" spans="1:17" ht="20.25">
      <c r="D5" s="2" t="s">
        <v>10</v>
      </c>
    </row>
    <row r="9" spans="1:17" ht="15.75" thickBot="1"/>
    <row r="10" spans="1:17" ht="39" thickBot="1">
      <c r="A10" s="14" t="s">
        <v>15</v>
      </c>
      <c r="B10" s="3" t="s">
        <v>0</v>
      </c>
      <c r="C10" s="4" t="s">
        <v>1</v>
      </c>
      <c r="D10" s="4" t="s">
        <v>2</v>
      </c>
      <c r="E10" s="4" t="s">
        <v>33</v>
      </c>
      <c r="F10" s="34" t="s">
        <v>3</v>
      </c>
      <c r="G10" s="34" t="s">
        <v>39</v>
      </c>
      <c r="H10" s="33" t="s">
        <v>41</v>
      </c>
      <c r="I10" s="33" t="s">
        <v>4</v>
      </c>
      <c r="J10" s="33" t="s">
        <v>40</v>
      </c>
      <c r="K10" s="33" t="s">
        <v>44</v>
      </c>
      <c r="L10" s="33" t="s">
        <v>5</v>
      </c>
      <c r="M10" s="33" t="s">
        <v>6</v>
      </c>
      <c r="N10" s="35" t="s">
        <v>7</v>
      </c>
      <c r="O10" s="5" t="s">
        <v>8</v>
      </c>
      <c r="P10" s="24" t="s">
        <v>21</v>
      </c>
      <c r="Q10" s="22" t="s">
        <v>34</v>
      </c>
    </row>
    <row r="11" spans="1:17" s="60" customFormat="1" ht="77.25" customHeight="1">
      <c r="A11" s="58" t="s">
        <v>132</v>
      </c>
      <c r="B11" s="58" t="s">
        <v>24</v>
      </c>
      <c r="C11" s="58" t="s">
        <v>26</v>
      </c>
      <c r="D11" s="25" t="s">
        <v>118</v>
      </c>
      <c r="E11" s="16" t="s">
        <v>53</v>
      </c>
      <c r="F11" s="15" t="s">
        <v>133</v>
      </c>
      <c r="G11" s="15" t="s">
        <v>47</v>
      </c>
      <c r="H11" s="7" t="s">
        <v>120</v>
      </c>
      <c r="I11" s="16" t="s">
        <v>51</v>
      </c>
      <c r="J11" s="16" t="s">
        <v>12</v>
      </c>
      <c r="K11" s="16" t="s">
        <v>13</v>
      </c>
      <c r="L11" s="16" t="s">
        <v>14</v>
      </c>
      <c r="M11" s="16" t="s">
        <v>11</v>
      </c>
      <c r="N11" s="19">
        <v>424</v>
      </c>
      <c r="O11" s="26" t="s">
        <v>138</v>
      </c>
      <c r="P11" s="23" t="s">
        <v>132</v>
      </c>
      <c r="Q11" s="28" t="s">
        <v>35</v>
      </c>
    </row>
    <row r="12" spans="1:17" ht="57">
      <c r="A12" s="58" t="s">
        <v>134</v>
      </c>
      <c r="B12" s="58" t="s">
        <v>32</v>
      </c>
      <c r="C12" s="58" t="s">
        <v>26</v>
      </c>
      <c r="D12" s="25" t="s">
        <v>55</v>
      </c>
      <c r="E12" s="16" t="s">
        <v>53</v>
      </c>
      <c r="F12" s="15" t="s">
        <v>133</v>
      </c>
      <c r="G12" s="15" t="s">
        <v>47</v>
      </c>
      <c r="H12" s="7" t="s">
        <v>120</v>
      </c>
      <c r="I12" s="16" t="s">
        <v>51</v>
      </c>
      <c r="J12" s="16" t="s">
        <v>12</v>
      </c>
      <c r="K12" s="16" t="s">
        <v>13</v>
      </c>
      <c r="L12" s="16" t="s">
        <v>14</v>
      </c>
      <c r="M12" s="16" t="s">
        <v>11</v>
      </c>
      <c r="N12" s="19">
        <v>166</v>
      </c>
      <c r="O12" s="26" t="s">
        <v>135</v>
      </c>
      <c r="P12" s="23" t="s">
        <v>134</v>
      </c>
      <c r="Q12" s="28" t="s">
        <v>35</v>
      </c>
    </row>
    <row r="13" spans="1:17" ht="57">
      <c r="A13" s="58" t="s">
        <v>136</v>
      </c>
      <c r="B13" s="58" t="s">
        <v>32</v>
      </c>
      <c r="C13" s="58" t="s">
        <v>59</v>
      </c>
      <c r="D13" s="25" t="s">
        <v>55</v>
      </c>
      <c r="E13" s="16" t="s">
        <v>53</v>
      </c>
      <c r="F13" s="15" t="s">
        <v>139</v>
      </c>
      <c r="G13" s="15" t="s">
        <v>47</v>
      </c>
      <c r="H13" s="7" t="s">
        <v>124</v>
      </c>
      <c r="I13" s="16" t="s">
        <v>51</v>
      </c>
      <c r="J13" s="16" t="s">
        <v>12</v>
      </c>
      <c r="K13" s="16" t="s">
        <v>13</v>
      </c>
      <c r="L13" s="16" t="s">
        <v>14</v>
      </c>
      <c r="M13" s="16" t="s">
        <v>11</v>
      </c>
      <c r="N13" s="19">
        <v>350</v>
      </c>
      <c r="O13" s="26" t="s">
        <v>140</v>
      </c>
      <c r="P13" s="23" t="s">
        <v>136</v>
      </c>
      <c r="Q13" s="28" t="s">
        <v>35</v>
      </c>
    </row>
    <row r="14" spans="1:17" ht="57">
      <c r="A14" s="58" t="s">
        <v>137</v>
      </c>
      <c r="B14" s="58" t="s">
        <v>32</v>
      </c>
      <c r="C14" s="58" t="s">
        <v>59</v>
      </c>
      <c r="D14" s="25" t="s">
        <v>55</v>
      </c>
      <c r="E14" s="16" t="s">
        <v>53</v>
      </c>
      <c r="F14" s="15" t="s">
        <v>141</v>
      </c>
      <c r="G14" s="15" t="s">
        <v>47</v>
      </c>
      <c r="H14" s="7" t="s">
        <v>120</v>
      </c>
      <c r="I14" s="16" t="s">
        <v>51</v>
      </c>
      <c r="J14" s="16" t="s">
        <v>12</v>
      </c>
      <c r="K14" s="16" t="s">
        <v>13</v>
      </c>
      <c r="L14" s="16" t="s">
        <v>14</v>
      </c>
      <c r="M14" s="16" t="s">
        <v>11</v>
      </c>
      <c r="N14" s="19">
        <v>424</v>
      </c>
      <c r="O14" s="26" t="s">
        <v>138</v>
      </c>
      <c r="P14" s="23" t="s">
        <v>137</v>
      </c>
      <c r="Q14" s="28" t="s">
        <v>35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3:Q13"/>
  <sheetViews>
    <sheetView workbookViewId="0">
      <selection activeCell="A11" sqref="A11:XFD11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20" style="8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1" customWidth="1"/>
    <col min="14" max="14" width="12.85546875" customWidth="1"/>
    <col min="15" max="15" width="16.5703125" customWidth="1"/>
  </cols>
  <sheetData>
    <row r="3" spans="1:17" ht="20.25">
      <c r="D3" s="2" t="s">
        <v>9</v>
      </c>
    </row>
    <row r="4" spans="1:17" ht="20.25">
      <c r="D4" s="2" t="s">
        <v>58</v>
      </c>
    </row>
    <row r="5" spans="1:17" ht="20.25">
      <c r="D5" s="2" t="s">
        <v>10</v>
      </c>
    </row>
    <row r="6" spans="1:17">
      <c r="L6">
        <f>166+92</f>
        <v>258</v>
      </c>
    </row>
    <row r="7" spans="1:17">
      <c r="L7">
        <v>250</v>
      </c>
    </row>
    <row r="9" spans="1:17" ht="15.75" thickBot="1"/>
    <row r="10" spans="1:17" ht="39" thickBot="1">
      <c r="A10" s="14" t="s">
        <v>15</v>
      </c>
      <c r="B10" s="3" t="s">
        <v>0</v>
      </c>
      <c r="C10" s="4" t="s">
        <v>1</v>
      </c>
      <c r="D10" s="4" t="s">
        <v>2</v>
      </c>
      <c r="E10" s="4" t="s">
        <v>33</v>
      </c>
      <c r="F10" s="34" t="s">
        <v>3</v>
      </c>
      <c r="G10" s="34" t="s">
        <v>39</v>
      </c>
      <c r="H10" s="33" t="s">
        <v>41</v>
      </c>
      <c r="I10" s="33" t="s">
        <v>4</v>
      </c>
      <c r="J10" s="33" t="s">
        <v>40</v>
      </c>
      <c r="K10" s="33" t="s">
        <v>44</v>
      </c>
      <c r="L10" s="33" t="s">
        <v>5</v>
      </c>
      <c r="M10" s="33" t="s">
        <v>6</v>
      </c>
      <c r="N10" s="35" t="s">
        <v>7</v>
      </c>
      <c r="O10" s="5" t="s">
        <v>8</v>
      </c>
      <c r="P10" s="24" t="s">
        <v>21</v>
      </c>
      <c r="Q10" s="22" t="s">
        <v>34</v>
      </c>
    </row>
    <row r="11" spans="1:17" ht="57">
      <c r="A11" s="58" t="s">
        <v>142</v>
      </c>
      <c r="B11" s="58" t="s">
        <v>32</v>
      </c>
      <c r="C11" s="58" t="s">
        <v>59</v>
      </c>
      <c r="D11" s="25" t="s">
        <v>55</v>
      </c>
      <c r="E11" s="16" t="s">
        <v>53</v>
      </c>
      <c r="F11" s="15" t="s">
        <v>143</v>
      </c>
      <c r="G11" s="15" t="s">
        <v>47</v>
      </c>
      <c r="H11" s="7" t="s">
        <v>144</v>
      </c>
      <c r="I11" s="16" t="s">
        <v>51</v>
      </c>
      <c r="J11" s="16" t="s">
        <v>12</v>
      </c>
      <c r="K11" s="16" t="s">
        <v>13</v>
      </c>
      <c r="L11" s="16" t="s">
        <v>14</v>
      </c>
      <c r="M11" s="16" t="s">
        <v>11</v>
      </c>
      <c r="N11" s="19">
        <f>258+92</f>
        <v>350</v>
      </c>
      <c r="O11" s="26" t="s">
        <v>145</v>
      </c>
      <c r="P11" s="23" t="s">
        <v>142</v>
      </c>
      <c r="Q11" s="28" t="s">
        <v>35</v>
      </c>
    </row>
    <row r="12" spans="1:17" ht="57">
      <c r="A12" s="58" t="s">
        <v>146</v>
      </c>
      <c r="B12" s="58" t="s">
        <v>32</v>
      </c>
      <c r="C12" s="58" t="s">
        <v>59</v>
      </c>
      <c r="D12" s="25" t="s">
        <v>55</v>
      </c>
      <c r="E12" s="16" t="s">
        <v>53</v>
      </c>
      <c r="F12" s="15" t="s">
        <v>147</v>
      </c>
      <c r="G12" s="15" t="s">
        <v>47</v>
      </c>
      <c r="H12" s="7" t="s">
        <v>144</v>
      </c>
      <c r="I12" s="16" t="s">
        <v>51</v>
      </c>
      <c r="J12" s="16" t="s">
        <v>12</v>
      </c>
      <c r="K12" s="16" t="s">
        <v>13</v>
      </c>
      <c r="L12" s="16" t="s">
        <v>14</v>
      </c>
      <c r="M12" s="16" t="s">
        <v>11</v>
      </c>
      <c r="N12" s="19">
        <f>258+92</f>
        <v>350</v>
      </c>
      <c r="O12" s="26" t="s">
        <v>145</v>
      </c>
      <c r="P12" s="23" t="s">
        <v>146</v>
      </c>
      <c r="Q12" s="28" t="s">
        <v>35</v>
      </c>
    </row>
    <row r="13" spans="1:17">
      <c r="F13"/>
      <c r="M1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Enero2015</vt:lpstr>
      <vt:lpstr>Febrero 2015</vt:lpstr>
      <vt:lpstr>Marzo 2015</vt:lpstr>
      <vt:lpstr>Abril2015</vt:lpstr>
      <vt:lpstr>mayo2015</vt:lpstr>
      <vt:lpstr>junio2015</vt:lpstr>
      <vt:lpstr>julio2015</vt:lpstr>
      <vt:lpstr>agosto 2015</vt:lpstr>
      <vt:lpstr>septiembre 2015</vt:lpstr>
      <vt:lpstr>octubre 2015 </vt:lpstr>
      <vt:lpstr>Noviembre 2015 </vt:lpstr>
      <vt:lpstr>Diciembre 2015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Irma Aleida</dc:creator>
  <cp:lastModifiedBy>Laptop</cp:lastModifiedBy>
  <cp:lastPrinted>2014-09-25T17:55:17Z</cp:lastPrinted>
  <dcterms:created xsi:type="dcterms:W3CDTF">2008-07-08T18:00:14Z</dcterms:created>
  <dcterms:modified xsi:type="dcterms:W3CDTF">2016-07-05T20:39:29Z</dcterms:modified>
</cp:coreProperties>
</file>